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Лист1" sheetId="1" r:id="rId1"/>
  </sheets>
  <externalReferences>
    <externalReference r:id="rId2"/>
  </externalReferences>
  <calcPr calcId="145621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I375" i="1" l="1"/>
  <c r="H375" i="1"/>
  <c r="G375" i="1"/>
  <c r="G376" i="1"/>
  <c r="I374" i="1"/>
  <c r="I373" i="1" l="1"/>
  <c r="H372" i="1" l="1"/>
  <c r="E372" i="1" l="1"/>
  <c r="G372" i="1"/>
  <c r="I454" i="1" l="1"/>
  <c r="I61" i="1" l="1"/>
  <c r="H37" i="1" l="1"/>
  <c r="G37" i="1"/>
  <c r="I35" i="1"/>
  <c r="H110" i="1" l="1"/>
  <c r="G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421" i="1" l="1"/>
  <c r="I113" i="1"/>
  <c r="I114" i="1"/>
  <c r="I115" i="1"/>
  <c r="I116" i="1"/>
  <c r="I117" i="1"/>
  <c r="I118" i="1"/>
  <c r="I120" i="1"/>
  <c r="I122" i="1"/>
  <c r="I123" i="1"/>
  <c r="I124" i="1"/>
  <c r="I125" i="1"/>
  <c r="I126" i="1"/>
  <c r="I127" i="1"/>
  <c r="I128" i="1"/>
  <c r="I129" i="1"/>
  <c r="I86" i="1" l="1"/>
  <c r="I85" i="1"/>
  <c r="I84" i="1"/>
  <c r="H417" i="1" l="1"/>
  <c r="G417" i="1"/>
  <c r="I380" i="1"/>
  <c r="I402" i="1"/>
  <c r="I416" i="1"/>
  <c r="C402" i="1"/>
  <c r="D402" i="1"/>
  <c r="E402" i="1"/>
  <c r="F402" i="1"/>
  <c r="C380" i="1"/>
  <c r="D380" i="1"/>
  <c r="E380" i="1"/>
  <c r="F380" i="1"/>
  <c r="I379" i="1"/>
  <c r="I417" i="1" l="1"/>
  <c r="H34" i="1"/>
  <c r="I33" i="1"/>
  <c r="G34" i="1"/>
  <c r="H443" i="1" l="1"/>
  <c r="G443" i="1"/>
  <c r="I442" i="1"/>
  <c r="I441" i="1"/>
  <c r="I440" i="1"/>
  <c r="I439" i="1"/>
  <c r="I438" i="1"/>
  <c r="I437" i="1"/>
  <c r="I436" i="1"/>
  <c r="I435" i="1"/>
  <c r="I434" i="1"/>
  <c r="I433" i="1"/>
  <c r="I432" i="1"/>
  <c r="I431" i="1"/>
  <c r="H430" i="1"/>
  <c r="G430" i="1"/>
  <c r="I429" i="1"/>
  <c r="I428" i="1"/>
  <c r="I427" i="1"/>
  <c r="I426" i="1"/>
  <c r="I425" i="1"/>
  <c r="I424" i="1"/>
  <c r="I423" i="1"/>
  <c r="I422" i="1"/>
  <c r="H352" i="1"/>
  <c r="G352" i="1"/>
  <c r="E352" i="1"/>
  <c r="I351" i="1"/>
  <c r="I353" i="1" s="1"/>
  <c r="I350" i="1"/>
  <c r="I349" i="1"/>
  <c r="H348" i="1"/>
  <c r="G348" i="1"/>
  <c r="E348" i="1"/>
  <c r="I347" i="1"/>
  <c r="I346" i="1"/>
  <c r="I345" i="1"/>
  <c r="H345" i="1"/>
  <c r="G345" i="1"/>
  <c r="E345" i="1"/>
  <c r="H336" i="1"/>
  <c r="G336" i="1"/>
  <c r="E336" i="1"/>
  <c r="I335" i="1"/>
  <c r="I334" i="1"/>
  <c r="I333" i="1"/>
  <c r="I332" i="1"/>
  <c r="I331" i="1"/>
  <c r="I330" i="1"/>
  <c r="I329" i="1"/>
  <c r="I328" i="1"/>
  <c r="I327" i="1"/>
  <c r="I326" i="1"/>
  <c r="I325" i="1"/>
  <c r="I324" i="1"/>
  <c r="I323" i="1"/>
  <c r="I322" i="1"/>
  <c r="I321" i="1"/>
  <c r="I320" i="1"/>
  <c r="I319" i="1"/>
  <c r="I318" i="1"/>
  <c r="I317" i="1"/>
  <c r="I316" i="1"/>
  <c r="I315" i="1"/>
  <c r="I314" i="1"/>
  <c r="I313" i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291" i="1"/>
  <c r="H288" i="1"/>
  <c r="G288" i="1"/>
  <c r="E288" i="1"/>
  <c r="I287" i="1"/>
  <c r="I286" i="1"/>
  <c r="I253" i="1"/>
  <c r="I252" i="1"/>
  <c r="I251" i="1"/>
  <c r="I249" i="1"/>
  <c r="I247" i="1"/>
  <c r="I246" i="1"/>
  <c r="I245" i="1"/>
  <c r="I243" i="1"/>
  <c r="I242" i="1"/>
  <c r="I241" i="1"/>
  <c r="I240" i="1"/>
  <c r="I239" i="1"/>
  <c r="I238" i="1"/>
  <c r="I237" i="1"/>
  <c r="I236" i="1"/>
  <c r="I235" i="1"/>
  <c r="I234" i="1"/>
  <c r="I233" i="1"/>
  <c r="H232" i="1"/>
  <c r="G232" i="1"/>
  <c r="E232" i="1"/>
  <c r="D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H202" i="1"/>
  <c r="G202" i="1"/>
  <c r="E202" i="1"/>
  <c r="D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H188" i="1"/>
  <c r="G188" i="1"/>
  <c r="E188" i="1"/>
  <c r="D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H54" i="1"/>
  <c r="G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6" i="1"/>
  <c r="I37" i="1" s="1"/>
  <c r="I34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3" i="1"/>
  <c r="I12" i="1"/>
  <c r="H11" i="1"/>
  <c r="G11" i="1"/>
  <c r="D11" i="1"/>
  <c r="I10" i="1"/>
  <c r="I9" i="1"/>
  <c r="H376" i="1" l="1"/>
  <c r="I355" i="1"/>
  <c r="I357" i="1" s="1"/>
  <c r="I359" i="1" s="1"/>
  <c r="I361" i="1" s="1"/>
  <c r="I363" i="1" s="1"/>
  <c r="I365" i="1" s="1"/>
  <c r="I367" i="1" s="1"/>
  <c r="I369" i="1" s="1"/>
  <c r="I371" i="1" s="1"/>
  <c r="G444" i="1"/>
  <c r="G446" i="1" s="1"/>
  <c r="H444" i="1"/>
  <c r="H446" i="1" s="1"/>
  <c r="I110" i="1"/>
  <c r="I188" i="1" s="1"/>
  <c r="G55" i="1"/>
  <c r="G289" i="1"/>
  <c r="I54" i="1"/>
  <c r="I443" i="1"/>
  <c r="I348" i="1"/>
  <c r="I352" i="1"/>
  <c r="I354" i="1" s="1"/>
  <c r="I356" i="1" s="1"/>
  <c r="I358" i="1" s="1"/>
  <c r="I360" i="1" s="1"/>
  <c r="I362" i="1" s="1"/>
  <c r="I364" i="1" s="1"/>
  <c r="I366" i="1" s="1"/>
  <c r="I368" i="1" s="1"/>
  <c r="I370" i="1" s="1"/>
  <c r="I430" i="1"/>
  <c r="H55" i="1"/>
  <c r="I232" i="1"/>
  <c r="I336" i="1"/>
  <c r="I202" i="1"/>
  <c r="H289" i="1"/>
  <c r="I288" i="1"/>
  <c r="I11" i="1"/>
  <c r="I372" i="1" l="1"/>
  <c r="I376" i="1" s="1"/>
  <c r="I444" i="1"/>
  <c r="I55" i="1"/>
  <c r="H419" i="1"/>
  <c r="H447" i="1" s="1"/>
  <c r="G419" i="1"/>
  <c r="G447" i="1" s="1"/>
  <c r="I446" i="1"/>
  <c r="I289" i="1"/>
  <c r="I419" i="1" l="1"/>
  <c r="I447" i="1" s="1"/>
</calcChain>
</file>

<file path=xl/sharedStrings.xml><?xml version="1.0" encoding="utf-8"?>
<sst xmlns="http://schemas.openxmlformats.org/spreadsheetml/2006/main" count="970" uniqueCount="607">
  <si>
    <t>Согласовано КУМИ                                     балансовая стоимость по 101.000                                                                                                                                                                                                                                                                                                                                                                                                                                                                                                                                                                                                 балансовая стоимость по 108.000</t>
  </si>
  <si>
    <t>№           п/п</t>
  </si>
  <si>
    <r>
      <rPr>
        <b/>
        <sz val="8"/>
        <rFont val="Arial Cyr"/>
        <charset val="204"/>
      </rPr>
      <t xml:space="preserve">Полное наименование                     </t>
    </r>
    <r>
      <rPr>
        <sz val="8"/>
        <rFont val="Arial Cyr"/>
        <charset val="204"/>
      </rPr>
      <t xml:space="preserve"> (Марка) (в соответствии с постановлением о приеме имущества)   </t>
    </r>
    <r>
      <rPr>
        <b/>
        <sz val="8"/>
        <rFont val="Arial Cyr"/>
        <charset val="204"/>
      </rPr>
      <t>инв.№/ОКОФ</t>
    </r>
  </si>
  <si>
    <r>
      <rPr>
        <b/>
        <sz val="8"/>
        <rFont val="Arial Cyr"/>
        <charset val="204"/>
      </rPr>
      <t xml:space="preserve">Полный адрес                              </t>
    </r>
    <r>
      <rPr>
        <sz val="8"/>
        <rFont val="Arial Cyr"/>
        <charset val="204"/>
      </rPr>
      <t>(поселок,улица, № дома, жилых, нежилых помещений, сооружений)</t>
    </r>
  </si>
  <si>
    <t>Площадь жилых и нежилых помещений (кв.м.)</t>
  </si>
  <si>
    <t>Кол-во</t>
  </si>
  <si>
    <t>Год ввода в эксплуатацию</t>
  </si>
  <si>
    <t>Балансовая стоимость на дату отчета</t>
  </si>
  <si>
    <t>Амортизация на дату отчета</t>
  </si>
  <si>
    <t>Остаточная стоимость на дату отчета</t>
  </si>
  <si>
    <t xml:space="preserve">                                                                   ОСНОВНЫЕ СРЕДСТВА НАХОДЯЩИЕСЯ В ОПЕРАТИВНОМ УПРАВЛЕНИИ </t>
  </si>
  <si>
    <r>
      <rPr>
        <sz val="10"/>
        <rFont val="Times New Roman"/>
        <family val="1"/>
        <charset val="204"/>
      </rPr>
      <t xml:space="preserve">Здание администрации 1/2  </t>
    </r>
    <r>
      <rPr>
        <b/>
        <sz val="10"/>
        <rFont val="Times New Roman"/>
        <family val="1"/>
        <charset val="204"/>
      </rPr>
      <t>100001/11 4529010</t>
    </r>
  </si>
  <si>
    <t>п.г.т. Междуреченск, ул. Ленина, д.1.</t>
  </si>
  <si>
    <r>
      <rPr>
        <sz val="10"/>
        <rFont val="Times New Roman"/>
        <family val="1"/>
        <charset val="204"/>
      </rPr>
      <t xml:space="preserve">Здание гаража администрации  </t>
    </r>
    <r>
      <rPr>
        <b/>
        <sz val="10"/>
        <rFont val="Times New Roman"/>
        <family val="1"/>
        <charset val="204"/>
      </rPr>
      <t>110001/11 0001130</t>
    </r>
  </si>
  <si>
    <t>ВСЕГО по 101.32</t>
  </si>
  <si>
    <r>
      <rPr>
        <sz val="10"/>
        <rFont val="Times New Roman"/>
        <family val="1"/>
        <charset val="204"/>
      </rPr>
      <t xml:space="preserve">Компьютер «Пентиум-42: монитор Samsunq 753 DFX, сетев.фильтр, принтер HP Deskjer, картр HP 51629 А  </t>
    </r>
    <r>
      <rPr>
        <b/>
        <sz val="10"/>
        <rFont val="Times New Roman"/>
        <family val="1"/>
        <charset val="204"/>
      </rPr>
      <t xml:space="preserve"> 130001/143020200</t>
    </r>
  </si>
  <si>
    <r>
      <rPr>
        <sz val="10"/>
        <rFont val="Times New Roman"/>
        <family val="1"/>
        <charset val="204"/>
      </rPr>
      <t xml:space="preserve">Компьютер(монитор 17 LGL 1718S;системный блок, клавиатура Logitech 250 PS/2; мышь Logitech M-Bj 69/58) </t>
    </r>
    <r>
      <rPr>
        <b/>
        <sz val="10"/>
        <rFont val="Times New Roman"/>
        <family val="1"/>
        <charset val="204"/>
      </rPr>
      <t>163044/143020200</t>
    </r>
  </si>
  <si>
    <r>
      <rPr>
        <sz val="10"/>
        <rFont val="Times New Roman"/>
        <family val="1"/>
        <charset val="204"/>
      </rPr>
      <t xml:space="preserve">Компьютер (монитор 19LG L1972H-PF; системный блок , клавиатура Genius LuxeMate Scroll, мышь Game Laser 2500, сетев.фильтр Pilot, 2  источ. питания Back-UPS ES 525)  </t>
    </r>
    <r>
      <rPr>
        <b/>
        <sz val="10"/>
        <rFont val="Times New Roman"/>
        <family val="1"/>
        <charset val="204"/>
      </rPr>
      <t>110002/ 143020200</t>
    </r>
  </si>
  <si>
    <t xml:space="preserve">   </t>
  </si>
  <si>
    <r>
      <rPr>
        <sz val="10"/>
        <rFont val="Times New Roman"/>
        <family val="1"/>
        <charset val="204"/>
      </rPr>
      <t xml:space="preserve">Компьютер (монитор 17 LGL 1742S-SF LCD,системный блок, клавиатура Genius KB06X, мышь Genius, сетев.фильтр Pilot,   источ. питания Back-UPS ES 525) </t>
    </r>
    <r>
      <rPr>
        <b/>
        <sz val="10"/>
        <rFont val="Times New Roman"/>
        <family val="1"/>
        <charset val="204"/>
      </rPr>
      <t xml:space="preserve"> 1303117/ 143020200</t>
    </r>
  </si>
  <si>
    <r>
      <rPr>
        <sz val="10"/>
        <rFont val="Times New Roman"/>
        <family val="1"/>
        <charset val="204"/>
      </rPr>
      <t xml:space="preserve">Принтер «Canon» LBP-2900   </t>
    </r>
    <r>
      <rPr>
        <b/>
        <sz val="10"/>
        <rFont val="Times New Roman"/>
        <family val="1"/>
        <charset val="204"/>
      </rPr>
      <t>4/14 3010210</t>
    </r>
  </si>
  <si>
    <r>
      <rPr>
        <sz val="10"/>
        <rFont val="Times New Roman"/>
        <family val="1"/>
        <charset val="204"/>
      </rPr>
      <t xml:space="preserve">Телефон  BROTHER FAX-236  </t>
    </r>
    <r>
      <rPr>
        <b/>
        <sz val="10"/>
        <rFont val="Times New Roman"/>
        <family val="1"/>
        <charset val="204"/>
      </rPr>
      <t>1303121/14 3222135</t>
    </r>
  </si>
  <si>
    <r>
      <rPr>
        <sz val="10"/>
        <rFont val="Times New Roman"/>
        <family val="1"/>
        <charset val="204"/>
      </rPr>
      <t xml:space="preserve">Системный блок Cel 331 </t>
    </r>
    <r>
      <rPr>
        <b/>
        <sz val="10"/>
        <rFont val="Times New Roman"/>
        <family val="1"/>
        <charset val="204"/>
      </rPr>
      <t>1303122/14 3020200</t>
    </r>
  </si>
  <si>
    <r>
      <rPr>
        <sz val="10"/>
        <rFont val="Times New Roman"/>
        <family val="1"/>
        <charset val="204"/>
      </rPr>
      <t xml:space="preserve">Копир. аппарат Canon FC - 128  </t>
    </r>
    <r>
      <rPr>
        <b/>
        <sz val="10"/>
        <rFont val="Times New Roman"/>
        <family val="1"/>
        <charset val="204"/>
      </rPr>
      <t>1303123/14 3010210</t>
    </r>
  </si>
  <si>
    <r>
      <rPr>
        <sz val="10"/>
        <rFont val="Times New Roman"/>
        <family val="1"/>
        <charset val="204"/>
      </rPr>
      <t xml:space="preserve">Брош.-перепл.станок Лотос М 168 </t>
    </r>
    <r>
      <rPr>
        <b/>
        <sz val="10"/>
        <rFont val="Times New Roman"/>
        <family val="1"/>
        <charset val="204"/>
      </rPr>
      <t xml:space="preserve"> 163048/14 3010040</t>
    </r>
  </si>
  <si>
    <r>
      <rPr>
        <sz val="10"/>
        <rFont val="Times New Roman"/>
        <family val="1"/>
        <charset val="204"/>
      </rPr>
      <t xml:space="preserve">Принтер HP LJP 1005 </t>
    </r>
    <r>
      <rPr>
        <b/>
        <sz val="10"/>
        <rFont val="Times New Roman"/>
        <family val="1"/>
        <charset val="204"/>
      </rPr>
      <t>1303124/14 3010210</t>
    </r>
  </si>
  <si>
    <r>
      <rPr>
        <sz val="10"/>
        <rFont val="Times New Roman"/>
        <family val="1"/>
        <charset val="204"/>
      </rPr>
      <t>Компьютер в комплекте: модем Zyxel P-660RT/RT2; программное обеспечение Windows XP Professional,Microsoft Office SB 2007 Win32, Kaspersky Anti-Virus 2010; МФУ Canon MF4340D (в том числе кабель USB 1,8 м); ноутбук Аcer Extensa; сумка BagSpace.</t>
    </r>
    <r>
      <rPr>
        <b/>
        <sz val="10"/>
        <rFont val="Times New Roman"/>
        <family val="1"/>
        <charset val="204"/>
      </rPr>
      <t xml:space="preserve"> 1303137/14 3020200</t>
    </r>
  </si>
  <si>
    <r>
      <rPr>
        <sz val="10"/>
        <rFont val="Times New Roman"/>
        <family val="1"/>
        <charset val="204"/>
      </rPr>
      <t xml:space="preserve">Компьютер в комплекте:монитор 18,5 LG Flatron,процессор Intel в сборе, корпус Link Worid 727-03 black, клавиатура Genius КВ-06ХЕ, мышь Logitech, мышь Genius,принтер HP, сетев.фильтр Ippon BK252)  </t>
    </r>
    <r>
      <rPr>
        <b/>
        <sz val="10"/>
        <rFont val="Times New Roman"/>
        <family val="1"/>
        <charset val="204"/>
      </rPr>
      <t>1303138/14 3020200</t>
    </r>
  </si>
  <si>
    <r>
      <rPr>
        <sz val="10"/>
        <rFont val="Times New Roman"/>
        <family val="1"/>
        <charset val="204"/>
      </rPr>
      <t xml:space="preserve">CD-ресивер JVC KD-R37EE  </t>
    </r>
    <r>
      <rPr>
        <b/>
        <sz val="10"/>
        <rFont val="Times New Roman"/>
        <family val="1"/>
        <charset val="204"/>
      </rPr>
      <t>1303139/14 3221137</t>
    </r>
  </si>
  <si>
    <r>
      <rPr>
        <sz val="10"/>
        <rFont val="Times New Roman"/>
        <family val="1"/>
        <charset val="204"/>
      </rPr>
      <t xml:space="preserve">Кмпьютер в комплекте: системный блок, монитор LG TET 18,5, принтер Canon LBR - 3010 blaсk. </t>
    </r>
    <r>
      <rPr>
        <b/>
        <sz val="10"/>
        <rFont val="Times New Roman"/>
        <family val="1"/>
        <charset val="204"/>
      </rPr>
      <t>1303140/14 3020200</t>
    </r>
  </si>
  <si>
    <r>
      <rPr>
        <sz val="10"/>
        <rFont val="Times New Roman"/>
        <family val="1"/>
        <charset val="204"/>
      </rPr>
      <t xml:space="preserve">Принтер/копир/скан Canon I Sensys MF 4410  </t>
    </r>
    <r>
      <rPr>
        <b/>
        <sz val="10"/>
        <rFont val="Times New Roman"/>
        <family val="1"/>
        <charset val="204"/>
      </rPr>
      <t>1303141/14 3010210</t>
    </r>
  </si>
  <si>
    <r>
      <rPr>
        <sz val="10"/>
        <rFont val="Times New Roman"/>
        <family val="1"/>
        <charset val="204"/>
      </rPr>
      <t xml:space="preserve">Сканер CANON Cano Scan LIDE 210 </t>
    </r>
    <r>
      <rPr>
        <b/>
        <sz val="10"/>
        <rFont val="Times New Roman"/>
        <family val="1"/>
        <charset val="204"/>
      </rPr>
      <t xml:space="preserve"> 1303142/14 3010210</t>
    </r>
  </si>
  <si>
    <r>
      <rPr>
        <sz val="10"/>
        <rFont val="Times New Roman"/>
        <family val="1"/>
        <charset val="204"/>
      </rPr>
      <t xml:space="preserve">Лазерный принтер HP LaserJet P1102   </t>
    </r>
    <r>
      <rPr>
        <b/>
        <sz val="10"/>
        <rFont val="Times New Roman"/>
        <family val="1"/>
        <charset val="204"/>
      </rPr>
      <t>1303143/14 3010210</t>
    </r>
  </si>
  <si>
    <r>
      <rPr>
        <sz val="10"/>
        <rFont val="Times New Roman"/>
        <family val="1"/>
        <charset val="204"/>
      </rPr>
      <t xml:space="preserve">Ноутбук Lenovo 57O A  </t>
    </r>
    <r>
      <rPr>
        <b/>
        <sz val="10"/>
        <rFont val="Times New Roman"/>
        <family val="1"/>
        <charset val="204"/>
      </rPr>
      <t>1303144/143020200</t>
    </r>
  </si>
  <si>
    <r>
      <rPr>
        <sz val="10"/>
        <rFont val="Times New Roman"/>
        <family val="1"/>
        <charset val="204"/>
      </rPr>
      <t xml:space="preserve">Компьютер в сборе (системный блок Геос Intel + монитор 18.5" Samsung S19B300N + ИБП Powercom IMP-525AP+MФУ лазерн.HP Laser Jet Pro M1132)  </t>
    </r>
    <r>
      <rPr>
        <b/>
        <sz val="10"/>
        <rFont val="Times New Roman"/>
        <family val="1"/>
        <charset val="204"/>
      </rPr>
      <t>1303145/143020200</t>
    </r>
  </si>
  <si>
    <r>
      <rPr>
        <sz val="10"/>
        <rFont val="Times New Roman"/>
        <family val="1"/>
        <charset val="204"/>
      </rPr>
      <t xml:space="preserve">Компьютер в сборе: монитор  21.5 Beng VW2220 gl. Black, LED, системный блок Core, программное обеспечение Microsoft Office, количество 1 штука. </t>
    </r>
    <r>
      <rPr>
        <b/>
        <sz val="10"/>
        <rFont val="Times New Roman"/>
        <family val="1"/>
        <charset val="204"/>
      </rPr>
      <t>1303146/143020200</t>
    </r>
  </si>
  <si>
    <r>
      <rPr>
        <sz val="10"/>
        <rFont val="Times New Roman"/>
        <family val="1"/>
        <charset val="204"/>
      </rPr>
      <t xml:space="preserve">Копировальный аппарат Canon FC-128 (A4,4c/мин, Е-16 (8461A019) </t>
    </r>
    <r>
      <rPr>
        <b/>
        <sz val="10"/>
        <rFont val="Times New Roman"/>
        <family val="1"/>
        <charset val="204"/>
      </rPr>
      <t>1303847/14 3010210</t>
    </r>
  </si>
  <si>
    <t xml:space="preserve"> ВСЕГО по 101.34</t>
  </si>
  <si>
    <t>ВСЕГО по 101.35</t>
  </si>
  <si>
    <r>
      <rPr>
        <sz val="10"/>
        <rFont val="Times New Roman"/>
        <family val="1"/>
        <charset val="204"/>
      </rPr>
      <t xml:space="preserve">Набор мягкой мебели  </t>
    </r>
    <r>
      <rPr>
        <b/>
        <sz val="10"/>
        <rFont val="Times New Roman"/>
        <family val="1"/>
        <charset val="204"/>
      </rPr>
      <t>1303125/16 3612460</t>
    </r>
  </si>
  <si>
    <r>
      <rPr>
        <sz val="10"/>
        <rFont val="Times New Roman"/>
        <family val="1"/>
        <charset val="204"/>
      </rPr>
      <t xml:space="preserve">Шкаф многоцел.назнач. </t>
    </r>
    <r>
      <rPr>
        <b/>
        <sz val="10"/>
        <rFont val="Times New Roman"/>
        <family val="1"/>
        <charset val="204"/>
      </rPr>
      <t>1303126, 1303127/16 3612430</t>
    </r>
  </si>
  <si>
    <r>
      <rPr>
        <sz val="10"/>
        <rFont val="Times New Roman"/>
        <family val="1"/>
        <charset val="204"/>
      </rPr>
      <t xml:space="preserve">Стол угловой компьютерный. Супер  </t>
    </r>
    <r>
      <rPr>
        <b/>
        <sz val="10"/>
        <rFont val="Times New Roman"/>
        <family val="1"/>
        <charset val="204"/>
      </rPr>
      <t>1303128/16 3612421</t>
    </r>
  </si>
  <si>
    <r>
      <rPr>
        <sz val="10"/>
        <rFont val="Times New Roman"/>
        <family val="1"/>
        <charset val="204"/>
      </rPr>
      <t xml:space="preserve">Стол письм. Угловой  </t>
    </r>
    <r>
      <rPr>
        <b/>
        <sz val="10"/>
        <rFont val="Times New Roman"/>
        <family val="1"/>
        <charset val="204"/>
      </rPr>
      <t>1303129/16 3612421</t>
    </r>
  </si>
  <si>
    <r>
      <rPr>
        <sz val="10"/>
        <rFont val="Times New Roman"/>
        <family val="1"/>
        <charset val="204"/>
      </rPr>
      <t xml:space="preserve">Сейф ASM-46  </t>
    </r>
    <r>
      <rPr>
        <b/>
        <sz val="10"/>
        <rFont val="Times New Roman"/>
        <family val="1"/>
        <charset val="204"/>
      </rPr>
      <t>1303130/16 2899000</t>
    </r>
  </si>
  <si>
    <r>
      <rPr>
        <sz val="10"/>
        <rFont val="Times New Roman"/>
        <family val="1"/>
        <charset val="204"/>
      </rPr>
      <t xml:space="preserve">Шкаф полузакрытый  </t>
    </r>
    <r>
      <rPr>
        <b/>
        <sz val="10"/>
        <rFont val="Times New Roman"/>
        <family val="1"/>
        <charset val="204"/>
      </rPr>
      <t>1303131/16 3612430</t>
    </r>
  </si>
  <si>
    <r>
      <rPr>
        <sz val="10"/>
        <rFont val="Times New Roman"/>
        <family val="1"/>
        <charset val="204"/>
      </rPr>
      <t xml:space="preserve">Тумба приставная  Р 20.9 </t>
    </r>
    <r>
      <rPr>
        <b/>
        <sz val="10"/>
        <rFont val="Times New Roman"/>
        <family val="1"/>
        <charset val="204"/>
      </rPr>
      <t>1303132/16 3612421</t>
    </r>
  </si>
  <si>
    <r>
      <rPr>
        <sz val="10"/>
        <rFont val="Times New Roman"/>
        <family val="1"/>
        <charset val="204"/>
      </rPr>
      <t xml:space="preserve">Стол компьютерный СР 120  </t>
    </r>
    <r>
      <rPr>
        <b/>
        <sz val="10"/>
        <rFont val="Times New Roman"/>
        <family val="1"/>
        <charset val="204"/>
      </rPr>
      <t>1303114/16 3612421</t>
    </r>
  </si>
  <si>
    <r>
      <rPr>
        <sz val="10"/>
        <rFont val="Times New Roman"/>
        <family val="1"/>
        <charset val="204"/>
      </rPr>
      <t xml:space="preserve">Мототриммер бензиновый ВС 4535 АЛ-КО 112529   </t>
    </r>
    <r>
      <rPr>
        <b/>
        <sz val="10"/>
        <rFont val="Times New Roman"/>
        <family val="1"/>
        <charset val="204"/>
      </rPr>
      <t>1303133</t>
    </r>
    <r>
      <rPr>
        <sz val="10"/>
        <rFont val="Times New Roman"/>
        <family val="1"/>
        <charset val="204"/>
      </rPr>
      <t xml:space="preserve">/ </t>
    </r>
    <r>
      <rPr>
        <b/>
        <sz val="10"/>
        <rFont val="Times New Roman"/>
        <family val="1"/>
        <charset val="204"/>
      </rPr>
      <t>14 3699000</t>
    </r>
    <r>
      <rPr>
        <sz val="10"/>
        <rFont val="Times New Roman"/>
        <family val="1"/>
        <charset val="204"/>
      </rPr>
      <t xml:space="preserve">         </t>
    </r>
  </si>
  <si>
    <r>
      <rPr>
        <sz val="10"/>
        <rFont val="Times New Roman"/>
        <family val="1"/>
        <charset val="204"/>
      </rPr>
      <t xml:space="preserve">Бензопила ВКS 38/40 АЛ-КО  </t>
    </r>
    <r>
      <rPr>
        <b/>
        <sz val="10"/>
        <rFont val="Times New Roman"/>
        <family val="1"/>
        <charset val="204"/>
      </rPr>
      <t>1303134/14 2894570</t>
    </r>
  </si>
  <si>
    <r>
      <rPr>
        <sz val="10"/>
        <rFont val="Times New Roman"/>
        <family val="1"/>
        <charset val="204"/>
      </rPr>
      <t xml:space="preserve">Холодильник «СНАЙГЕ» FR 240-1101A  </t>
    </r>
    <r>
      <rPr>
        <b/>
        <sz val="10"/>
        <rFont val="Times New Roman"/>
        <family val="1"/>
        <charset val="204"/>
      </rPr>
      <t>1303135/162930100</t>
    </r>
  </si>
  <si>
    <r>
      <rPr>
        <sz val="10"/>
        <rFont val="Times New Roman"/>
        <family val="1"/>
        <charset val="204"/>
      </rPr>
      <t xml:space="preserve">Кресло СН-808  </t>
    </r>
    <r>
      <rPr>
        <b/>
        <sz val="10"/>
        <rFont val="Times New Roman"/>
        <family val="1"/>
        <charset val="204"/>
      </rPr>
      <t>1303136/163612692</t>
    </r>
  </si>
  <si>
    <r>
      <rPr>
        <sz val="10"/>
        <rFont val="Times New Roman"/>
        <family val="1"/>
        <charset val="204"/>
      </rPr>
      <t xml:space="preserve">Шкаф комб.с/ф без стекл. 80*45*200(вишня)  </t>
    </r>
    <r>
      <rPr>
        <b/>
        <sz val="10"/>
        <rFont val="Times New Roman"/>
        <family val="1"/>
        <charset val="204"/>
      </rPr>
      <t>1303148/163612430</t>
    </r>
  </si>
  <si>
    <r>
      <rPr>
        <sz val="10"/>
        <rFont val="Times New Roman"/>
        <family val="1"/>
        <charset val="204"/>
      </rPr>
      <t xml:space="preserve">Стеллаж Матрица 01ольха/ал.метал./сер.  </t>
    </r>
    <r>
      <rPr>
        <b/>
        <sz val="10"/>
        <rFont val="Times New Roman"/>
        <family val="1"/>
        <charset val="204"/>
      </rPr>
      <t>1303149/163612336</t>
    </r>
  </si>
  <si>
    <r>
      <rPr>
        <sz val="10"/>
        <rFont val="Times New Roman"/>
        <family val="1"/>
        <charset val="204"/>
      </rPr>
      <t xml:space="preserve">Бензиновая мотопомпа для грязной воды WB 20 XT </t>
    </r>
    <r>
      <rPr>
        <b/>
        <sz val="10"/>
        <rFont val="Times New Roman"/>
        <family val="1"/>
        <charset val="204"/>
      </rPr>
      <t>1303151/142944192</t>
    </r>
  </si>
  <si>
    <r>
      <rPr>
        <sz val="10"/>
        <rFont val="Times New Roman"/>
        <family val="1"/>
        <charset val="204"/>
      </rPr>
      <t xml:space="preserve">Шкаф картотечный ПРАКТИК "AFC-04"  </t>
    </r>
    <r>
      <rPr>
        <b/>
        <sz val="10"/>
        <rFont val="Times New Roman"/>
        <family val="1"/>
        <charset val="204"/>
      </rPr>
      <t>1303150/16 3612430</t>
    </r>
  </si>
  <si>
    <t xml:space="preserve"> ВСЕГО по 101.36</t>
  </si>
  <si>
    <t>ВСЕГО по 101.00 (оперативное управление)</t>
  </si>
  <si>
    <r>
      <rPr>
        <sz val="10"/>
        <rFont val="Times New Roman"/>
        <family val="1"/>
        <charset val="204"/>
      </rPr>
      <t xml:space="preserve">Автомагнитола LQ </t>
    </r>
    <r>
      <rPr>
        <b/>
        <sz val="10"/>
        <rFont val="Times New Roman"/>
        <family val="1"/>
        <charset val="204"/>
      </rPr>
      <t>1303800/143230114</t>
    </r>
  </si>
  <si>
    <r>
      <rPr>
        <sz val="10"/>
        <rFont val="Times New Roman"/>
        <family val="1"/>
        <charset val="204"/>
      </rPr>
      <t xml:space="preserve">Телефон. Аппарат «Саундер 9100»  </t>
    </r>
    <r>
      <rPr>
        <b/>
        <sz val="10"/>
        <rFont val="Times New Roman"/>
        <family val="1"/>
        <charset val="204"/>
      </rPr>
      <t>1303801/143222135</t>
    </r>
  </si>
  <si>
    <r>
      <rPr>
        <sz val="10"/>
        <rFont val="Times New Roman"/>
        <family val="1"/>
        <charset val="204"/>
      </rPr>
      <t xml:space="preserve">Печать  </t>
    </r>
    <r>
      <rPr>
        <b/>
        <sz val="10"/>
        <rFont val="Times New Roman"/>
        <family val="1"/>
        <charset val="204"/>
      </rPr>
      <t>1303802/142928702</t>
    </r>
  </si>
  <si>
    <r>
      <rPr>
        <sz val="10"/>
        <rFont val="Times New Roman"/>
        <family val="1"/>
        <charset val="204"/>
      </rPr>
      <t xml:space="preserve">Принтер Canon </t>
    </r>
    <r>
      <rPr>
        <b/>
        <sz val="10"/>
        <rFont val="Times New Roman"/>
        <family val="1"/>
        <charset val="204"/>
      </rPr>
      <t>1303803/142926626</t>
    </r>
  </si>
  <si>
    <r>
      <rPr>
        <sz val="10"/>
        <rFont val="Times New Roman"/>
        <family val="1"/>
        <charset val="204"/>
      </rPr>
      <t xml:space="preserve">Мобиль. Телефон «Самсунг»  </t>
    </r>
    <r>
      <rPr>
        <b/>
        <sz val="10"/>
        <rFont val="Times New Roman"/>
        <family val="1"/>
        <charset val="204"/>
      </rPr>
      <t>1303804/143222135</t>
    </r>
  </si>
  <si>
    <r>
      <rPr>
        <sz val="10"/>
        <rFont val="Times New Roman"/>
        <family val="1"/>
        <charset val="204"/>
      </rPr>
      <t xml:space="preserve">Эл.счетчик «Меркурий» - 200  </t>
    </r>
    <r>
      <rPr>
        <b/>
        <sz val="10"/>
        <rFont val="Times New Roman"/>
        <family val="1"/>
        <charset val="204"/>
      </rPr>
      <t>1303805/143312483</t>
    </r>
  </si>
  <si>
    <r>
      <rPr>
        <sz val="10"/>
        <rFont val="Times New Roman"/>
        <family val="1"/>
        <charset val="204"/>
      </rPr>
      <t xml:space="preserve">Щиток ОЩВ-12-0-36  </t>
    </r>
    <r>
      <rPr>
        <b/>
        <sz val="10"/>
        <rFont val="Times New Roman"/>
        <family val="1"/>
        <charset val="204"/>
      </rPr>
      <t>1303806/143120390</t>
    </r>
  </si>
  <si>
    <r>
      <rPr>
        <sz val="10"/>
        <rFont val="Times New Roman"/>
        <family val="1"/>
        <charset val="204"/>
      </rPr>
      <t xml:space="preserve">Компрессор  BERCUT  R-15 12V   </t>
    </r>
    <r>
      <rPr>
        <b/>
        <sz val="10"/>
        <rFont val="Times New Roman"/>
        <family val="1"/>
        <charset val="204"/>
      </rPr>
      <t xml:space="preserve">1303807/142912139  </t>
    </r>
    <r>
      <rPr>
        <sz val="10"/>
        <rFont val="Times New Roman"/>
        <family val="1"/>
        <charset val="204"/>
      </rPr>
      <t xml:space="preserve">                        </t>
    </r>
  </si>
  <si>
    <r>
      <rPr>
        <sz val="10"/>
        <rFont val="Times New Roman"/>
        <family val="1"/>
        <charset val="204"/>
      </rPr>
      <t xml:space="preserve">Устройство зарядное                                         Т1021  3-80А с фонарем </t>
    </r>
    <r>
      <rPr>
        <b/>
        <sz val="10"/>
        <rFont val="Times New Roman"/>
        <family val="1"/>
        <charset val="204"/>
      </rPr>
      <t>1303808/143520564</t>
    </r>
  </si>
  <si>
    <r>
      <rPr>
        <sz val="10"/>
        <rFont val="Times New Roman"/>
        <family val="1"/>
        <charset val="204"/>
      </rPr>
      <t xml:space="preserve">Эл. камин  </t>
    </r>
    <r>
      <rPr>
        <b/>
        <sz val="10"/>
        <rFont val="Times New Roman"/>
        <family val="1"/>
        <charset val="204"/>
      </rPr>
      <t>1303809/16 2930166</t>
    </r>
  </si>
  <si>
    <r>
      <rPr>
        <sz val="10"/>
        <rFont val="Times New Roman"/>
        <family val="1"/>
        <charset val="204"/>
      </rPr>
      <t xml:space="preserve">Стол компью. S-198 Super  </t>
    </r>
    <r>
      <rPr>
        <b/>
        <sz val="10"/>
        <rFont val="Times New Roman"/>
        <family val="1"/>
        <charset val="204"/>
      </rPr>
      <t>1303810/163612421</t>
    </r>
  </si>
  <si>
    <r>
      <rPr>
        <sz val="10"/>
        <rFont val="Times New Roman"/>
        <family val="1"/>
        <charset val="204"/>
      </rPr>
      <t xml:space="preserve">Стремянка 10 ст.  </t>
    </r>
    <r>
      <rPr>
        <b/>
        <sz val="10"/>
        <rFont val="Times New Roman"/>
        <family val="1"/>
        <charset val="204"/>
      </rPr>
      <t>1303811/143533461</t>
    </r>
  </si>
  <si>
    <r>
      <rPr>
        <sz val="10"/>
        <rFont val="Times New Roman"/>
        <family val="1"/>
        <charset val="204"/>
      </rPr>
      <t xml:space="preserve">Кресло офисное Престиж С-73  </t>
    </r>
    <r>
      <rPr>
        <b/>
        <sz val="10"/>
        <rFont val="Times New Roman"/>
        <family val="1"/>
        <charset val="204"/>
      </rPr>
      <t>1303812/163612692</t>
    </r>
  </si>
  <si>
    <r>
      <rPr>
        <sz val="10"/>
        <rFont val="Times New Roman"/>
        <family val="1"/>
        <charset val="204"/>
      </rPr>
      <t xml:space="preserve">Радиатор масл. ЭРМПБ 1,25 кВт  </t>
    </r>
    <r>
      <rPr>
        <b/>
        <sz val="10"/>
        <rFont val="Times New Roman"/>
        <family val="1"/>
        <charset val="204"/>
      </rPr>
      <t>1303813/142897320</t>
    </r>
  </si>
  <si>
    <r>
      <rPr>
        <sz val="10"/>
        <rFont val="Times New Roman"/>
        <family val="1"/>
        <charset val="204"/>
      </rPr>
      <t xml:space="preserve">Радиатор масл. ЭРМПБ 1,5 кВт  </t>
    </r>
    <r>
      <rPr>
        <b/>
        <sz val="10"/>
        <rFont val="Times New Roman"/>
        <family val="1"/>
        <charset val="204"/>
      </rPr>
      <t>1303814/142897320</t>
    </r>
  </si>
  <si>
    <r>
      <rPr>
        <sz val="10"/>
        <rFont val="Times New Roman"/>
        <family val="1"/>
        <charset val="204"/>
      </rPr>
      <t xml:space="preserve">21070 чехлы салона Анатом                         /Жаккард/ Антей </t>
    </r>
    <r>
      <rPr>
        <b/>
        <sz val="10"/>
        <rFont val="Times New Roman"/>
        <family val="1"/>
        <charset val="204"/>
      </rPr>
      <t>1303815/163612562</t>
    </r>
  </si>
  <si>
    <r>
      <rPr>
        <sz val="10"/>
        <rFont val="Times New Roman"/>
        <family val="1"/>
        <charset val="204"/>
      </rPr>
      <t>Стул PRESTIGE C-38 (тем.сер.)</t>
    </r>
    <r>
      <rPr>
        <b/>
        <sz val="10"/>
        <rFont val="Times New Roman"/>
        <family val="1"/>
        <charset val="204"/>
      </rPr>
      <t xml:space="preserve"> 1303816/163612693</t>
    </r>
  </si>
  <si>
    <r>
      <rPr>
        <sz val="10"/>
        <rFont val="Times New Roman"/>
        <family val="1"/>
        <charset val="204"/>
      </rPr>
      <t xml:space="preserve">Стул ВМ-7.1  С 11 К 1   </t>
    </r>
    <r>
      <rPr>
        <b/>
        <sz val="10"/>
        <rFont val="Times New Roman"/>
        <family val="1"/>
        <charset val="204"/>
      </rPr>
      <t>1303817/163612693</t>
    </r>
  </si>
  <si>
    <r>
      <rPr>
        <sz val="10"/>
        <rFont val="Times New Roman"/>
        <family val="1"/>
        <charset val="204"/>
      </rPr>
      <t xml:space="preserve">Шланг напорно-всасывающий </t>
    </r>
    <r>
      <rPr>
        <b/>
        <sz val="10"/>
        <rFont val="Times New Roman"/>
        <family val="1"/>
        <charset val="204"/>
      </rPr>
      <t xml:space="preserve"> 1303818/</t>
    </r>
  </si>
  <si>
    <r>
      <rPr>
        <sz val="10"/>
        <rFont val="Times New Roman"/>
        <family val="1"/>
        <charset val="204"/>
      </rPr>
      <t xml:space="preserve">Сетевой фильтр PILOT GL 5m  </t>
    </r>
    <r>
      <rPr>
        <b/>
        <sz val="10"/>
        <rFont val="Times New Roman"/>
        <family val="1"/>
        <charset val="204"/>
      </rPr>
      <t>1303819/142919514</t>
    </r>
  </si>
  <si>
    <r>
      <rPr>
        <sz val="10"/>
        <rFont val="Times New Roman"/>
        <family val="1"/>
        <charset val="204"/>
      </rPr>
      <t xml:space="preserve">Кресло офисное Престиж C-38 серое с подлокотниками 90-1080/Т-06  </t>
    </r>
    <r>
      <rPr>
        <b/>
        <sz val="10"/>
        <rFont val="Times New Roman"/>
        <family val="1"/>
        <charset val="204"/>
      </rPr>
      <t>1303820/163612692</t>
    </r>
  </si>
  <si>
    <t xml:space="preserve">Имущество,составляющее казну поселения  счет 108.51   </t>
  </si>
  <si>
    <r>
      <rPr>
        <sz val="10"/>
        <rFont val="Times New Roman"/>
        <family val="1"/>
        <charset val="204"/>
      </rPr>
      <t xml:space="preserve">Здание администрации 1/2  </t>
    </r>
    <r>
      <rPr>
        <b/>
        <sz val="10"/>
        <rFont val="Times New Roman"/>
        <family val="1"/>
        <charset val="204"/>
      </rPr>
      <t>1303152/114529010</t>
    </r>
  </si>
  <si>
    <t>-</t>
  </si>
  <si>
    <r>
      <rPr>
        <sz val="10"/>
        <rFont val="Times New Roman"/>
        <family val="1"/>
        <charset val="204"/>
      </rPr>
      <t xml:space="preserve">Квартира  </t>
    </r>
    <r>
      <rPr>
        <b/>
        <sz val="10"/>
        <rFont val="Times New Roman"/>
        <family val="1"/>
        <charset val="204"/>
      </rPr>
      <t xml:space="preserve"> 2/114526298</t>
    </r>
  </si>
  <si>
    <t>п.г.т. Междуреченск, ул. М.Горького д.10, кв.5</t>
  </si>
  <si>
    <r>
      <rPr>
        <sz val="10"/>
        <rFont val="Times New Roman"/>
        <family val="1"/>
        <charset val="204"/>
      </rPr>
      <t xml:space="preserve">Квартира </t>
    </r>
    <r>
      <rPr>
        <b/>
        <sz val="10"/>
        <rFont val="Times New Roman"/>
        <family val="1"/>
        <charset val="204"/>
      </rPr>
      <t xml:space="preserve"> 8/114526298</t>
    </r>
  </si>
  <si>
    <t>п.г.т. Междуреченск, ул. М.Горького д.8, кв. 30</t>
  </si>
  <si>
    <r>
      <rPr>
        <sz val="10"/>
        <rFont val="Times New Roman"/>
        <family val="1"/>
        <charset val="204"/>
      </rPr>
      <t xml:space="preserve">Квартира  </t>
    </r>
    <r>
      <rPr>
        <b/>
        <sz val="10"/>
        <rFont val="Times New Roman"/>
        <family val="1"/>
        <charset val="204"/>
      </rPr>
      <t>9/114526298</t>
    </r>
  </si>
  <si>
    <t>п.г.т. Междуреченск, ул. М.Горького д.8, кв. 37</t>
  </si>
  <si>
    <r>
      <rPr>
        <sz val="10"/>
        <rFont val="Times New Roman"/>
        <family val="1"/>
        <charset val="204"/>
      </rPr>
      <t xml:space="preserve">Квартира  </t>
    </r>
    <r>
      <rPr>
        <b/>
        <sz val="10"/>
        <rFont val="Times New Roman"/>
        <family val="1"/>
        <charset val="204"/>
      </rPr>
      <t>21/114526298</t>
    </r>
  </si>
  <si>
    <t>п.г.т. Междуреченск, ул.Набережная д.2, кв. 5</t>
  </si>
  <si>
    <r>
      <rPr>
        <sz val="10"/>
        <rFont val="Times New Roman"/>
        <family val="1"/>
        <charset val="204"/>
      </rPr>
      <t xml:space="preserve">Квартира (часть квартиры)  </t>
    </r>
    <r>
      <rPr>
        <b/>
        <sz val="10"/>
        <rFont val="Times New Roman"/>
        <family val="1"/>
        <charset val="204"/>
      </rPr>
      <t>1303154/114526298</t>
    </r>
  </si>
  <si>
    <t>п.г.т. Междуреченск, ул.Набережная д.6, кв. 7</t>
  </si>
  <si>
    <r>
      <rPr>
        <sz val="10"/>
        <rFont val="Times New Roman"/>
        <family val="1"/>
        <charset val="204"/>
      </rPr>
      <t xml:space="preserve">Квартира  </t>
    </r>
    <r>
      <rPr>
        <b/>
        <sz val="10"/>
        <rFont val="Times New Roman"/>
        <family val="1"/>
        <charset val="204"/>
      </rPr>
      <t>28/114526298</t>
    </r>
  </si>
  <si>
    <t>п.г.т. Междуреченск, ул. Парковая д.18, кв.30</t>
  </si>
  <si>
    <r>
      <rPr>
        <sz val="10"/>
        <rFont val="Times New Roman"/>
        <family val="1"/>
        <charset val="204"/>
      </rPr>
      <t xml:space="preserve">Квартира  </t>
    </r>
    <r>
      <rPr>
        <b/>
        <sz val="10"/>
        <rFont val="Times New Roman"/>
        <family val="1"/>
        <charset val="204"/>
      </rPr>
      <t>32/114526298</t>
    </r>
  </si>
  <si>
    <t>п.г.т. Междуреченск, ул. Парковая д.2, кв.3</t>
  </si>
  <si>
    <t xml:space="preserve"> </t>
  </si>
  <si>
    <r>
      <rPr>
        <sz val="10"/>
        <rFont val="Times New Roman"/>
        <family val="1"/>
        <charset val="204"/>
      </rPr>
      <t xml:space="preserve">Квартира  </t>
    </r>
    <r>
      <rPr>
        <b/>
        <sz val="10"/>
        <rFont val="Times New Roman"/>
        <family val="1"/>
        <charset val="204"/>
      </rPr>
      <t>36/114526298</t>
    </r>
  </si>
  <si>
    <t>п.г.т. Междуреченск, ул.Парковая д.20, кв.31</t>
  </si>
  <si>
    <r>
      <rPr>
        <sz val="10"/>
        <rFont val="Times New Roman"/>
        <family val="1"/>
        <charset val="204"/>
      </rPr>
      <t xml:space="preserve">Квартира  </t>
    </r>
    <r>
      <rPr>
        <b/>
        <sz val="10"/>
        <rFont val="Times New Roman"/>
        <family val="1"/>
        <charset val="204"/>
      </rPr>
      <t>41/114526298</t>
    </r>
  </si>
  <si>
    <t>п.г.т. Междуреченск, ул.Парковая д.20, кв.59</t>
  </si>
  <si>
    <r>
      <rPr>
        <sz val="10"/>
        <rFont val="Times New Roman"/>
        <family val="1"/>
        <charset val="204"/>
      </rPr>
      <t xml:space="preserve">Квартира </t>
    </r>
    <r>
      <rPr>
        <b/>
        <sz val="10"/>
        <rFont val="Times New Roman"/>
        <family val="1"/>
        <charset val="204"/>
      </rPr>
      <t>59/114526298</t>
    </r>
  </si>
  <si>
    <t>п.г.т. Междуреченск, ул.Приморская д.4, кв.2</t>
  </si>
  <si>
    <r>
      <rPr>
        <sz val="10"/>
        <rFont val="Times New Roman"/>
        <family val="1"/>
        <charset val="204"/>
      </rPr>
      <t xml:space="preserve">Квартира  </t>
    </r>
    <r>
      <rPr>
        <b/>
        <sz val="10"/>
        <rFont val="Times New Roman"/>
        <family val="1"/>
        <charset val="204"/>
      </rPr>
      <t>63/114526298</t>
    </r>
  </si>
  <si>
    <t>п.г.т. Междуреченск, ул.Пушкина д.7, кв.43</t>
  </si>
  <si>
    <r>
      <rPr>
        <sz val="10"/>
        <rFont val="Times New Roman"/>
        <family val="1"/>
        <charset val="204"/>
      </rPr>
      <t xml:space="preserve">Квартира  </t>
    </r>
    <r>
      <rPr>
        <b/>
        <sz val="10"/>
        <rFont val="Times New Roman"/>
        <family val="1"/>
        <charset val="204"/>
      </rPr>
      <t>64/114526298</t>
    </r>
  </si>
  <si>
    <t>п.г.т. Междуреченск, ул.Пушкина д.7, кв.46</t>
  </si>
  <si>
    <r>
      <rPr>
        <sz val="10"/>
        <rFont val="Times New Roman"/>
        <family val="1"/>
        <charset val="204"/>
      </rPr>
      <t xml:space="preserve">Квартира </t>
    </r>
    <r>
      <rPr>
        <b/>
        <sz val="10"/>
        <rFont val="Times New Roman"/>
        <family val="1"/>
        <charset val="204"/>
      </rPr>
      <t>65/114526298</t>
    </r>
  </si>
  <si>
    <t>п.г.т. Междуреченск, ул.Пушкина д.7, кв.47</t>
  </si>
  <si>
    <r>
      <rPr>
        <sz val="10"/>
        <rFont val="Times New Roman"/>
        <family val="1"/>
        <charset val="204"/>
      </rPr>
      <t xml:space="preserve">Квартира  </t>
    </r>
    <r>
      <rPr>
        <b/>
        <sz val="10"/>
        <rFont val="Times New Roman"/>
        <family val="1"/>
        <charset val="204"/>
      </rPr>
      <t>66/114526298</t>
    </r>
  </si>
  <si>
    <t>п.г.т. Междуреченск, ул.Пушкина д.7, кв.48</t>
  </si>
  <si>
    <r>
      <rPr>
        <sz val="10"/>
        <rFont val="Times New Roman"/>
        <family val="1"/>
        <charset val="204"/>
      </rPr>
      <t xml:space="preserve">Квартира  </t>
    </r>
    <r>
      <rPr>
        <b/>
        <sz val="10"/>
        <rFont val="Times New Roman"/>
        <family val="1"/>
        <charset val="204"/>
      </rPr>
      <t>68/114526298</t>
    </r>
  </si>
  <si>
    <t>п.г.т. Междуреченск, ул.Пушкина д.7, кв.57</t>
  </si>
  <si>
    <r>
      <rPr>
        <sz val="10"/>
        <rFont val="Times New Roman"/>
        <family val="1"/>
        <charset val="204"/>
      </rPr>
      <t xml:space="preserve">Квартира  </t>
    </r>
    <r>
      <rPr>
        <b/>
        <sz val="10"/>
        <rFont val="Times New Roman"/>
        <family val="1"/>
        <charset val="204"/>
      </rPr>
      <t>69/114526298</t>
    </r>
  </si>
  <si>
    <t>п.г.т. Междуреченск, ул.Пушкина д.8, кв.1</t>
  </si>
  <si>
    <r>
      <rPr>
        <sz val="10"/>
        <rFont val="Times New Roman"/>
        <family val="1"/>
        <charset val="204"/>
      </rPr>
      <t xml:space="preserve">Нежилое помещение - аптека  </t>
    </r>
    <r>
      <rPr>
        <b/>
        <sz val="10"/>
        <rFont val="Times New Roman"/>
        <family val="1"/>
        <charset val="204"/>
      </rPr>
      <t>1303153/114526298</t>
    </r>
  </si>
  <si>
    <t>п.г.т. Междуреченск, ул.Пушкина д.9</t>
  </si>
  <si>
    <r>
      <rPr>
        <sz val="10"/>
        <rFont val="Times New Roman"/>
        <family val="1"/>
        <charset val="204"/>
      </rPr>
      <t xml:space="preserve">Квартира  </t>
    </r>
    <r>
      <rPr>
        <b/>
        <sz val="10"/>
        <rFont val="Times New Roman"/>
        <family val="1"/>
        <charset val="204"/>
      </rPr>
      <t>75/114526298</t>
    </r>
  </si>
  <si>
    <t>п.г.т. Междуреченск, ул.Садовая д.8, кв.1</t>
  </si>
  <si>
    <r>
      <rPr>
        <sz val="10"/>
        <rFont val="Times New Roman"/>
        <family val="1"/>
        <charset val="204"/>
      </rPr>
      <t xml:space="preserve">Квартира  </t>
    </r>
    <r>
      <rPr>
        <b/>
        <sz val="10"/>
        <rFont val="Times New Roman"/>
        <family val="1"/>
        <charset val="204"/>
      </rPr>
      <t>77/114526298</t>
    </r>
  </si>
  <si>
    <t>п.г.т. Междуреченск, ул.Станционная д.12, кв.2</t>
  </si>
  <si>
    <r>
      <rPr>
        <sz val="10"/>
        <rFont val="Times New Roman"/>
        <family val="1"/>
        <charset val="204"/>
      </rPr>
      <t xml:space="preserve">Квартира  </t>
    </r>
    <r>
      <rPr>
        <b/>
        <sz val="10"/>
        <rFont val="Times New Roman"/>
        <family val="1"/>
        <charset val="204"/>
      </rPr>
      <t>78/114526298</t>
    </r>
  </si>
  <si>
    <t>п.г.т. Междуреченск, ул.Станционная д.12, кв.5</t>
  </si>
  <si>
    <r>
      <rPr>
        <sz val="10"/>
        <rFont val="Times New Roman"/>
        <family val="1"/>
        <charset val="204"/>
      </rPr>
      <t xml:space="preserve">Квартира  </t>
    </r>
    <r>
      <rPr>
        <b/>
        <sz val="10"/>
        <rFont val="Times New Roman"/>
        <family val="1"/>
        <charset val="204"/>
      </rPr>
      <t>79/114526298</t>
    </r>
  </si>
  <si>
    <t>п.г.т. Междуреченск, ул.Станционная д.12, кв.7</t>
  </si>
  <si>
    <r>
      <rPr>
        <sz val="10"/>
        <rFont val="Times New Roman"/>
        <family val="1"/>
        <charset val="204"/>
      </rPr>
      <t xml:space="preserve">Квартира </t>
    </r>
    <r>
      <rPr>
        <b/>
        <sz val="10"/>
        <rFont val="Times New Roman"/>
        <family val="1"/>
        <charset val="204"/>
      </rPr>
      <t xml:space="preserve"> 80/114526298</t>
    </r>
  </si>
  <si>
    <t>п.г.т. Междуреченск, ул.Станционная д.12, кв.8</t>
  </si>
  <si>
    <r>
      <rPr>
        <sz val="10"/>
        <rFont val="Times New Roman"/>
        <family val="1"/>
        <charset val="204"/>
      </rPr>
      <t xml:space="preserve">Квартира  </t>
    </r>
    <r>
      <rPr>
        <b/>
        <sz val="10"/>
        <rFont val="Times New Roman"/>
        <family val="1"/>
        <charset val="204"/>
      </rPr>
      <t>81/114526298</t>
    </r>
  </si>
  <si>
    <t>п.г.т. Междуреченск, ул.Станционная д.13, кв.1</t>
  </si>
  <si>
    <r>
      <rPr>
        <sz val="10"/>
        <rFont val="Times New Roman"/>
        <family val="1"/>
        <charset val="204"/>
      </rPr>
      <t xml:space="preserve">Квартира  </t>
    </r>
    <r>
      <rPr>
        <b/>
        <sz val="10"/>
        <rFont val="Times New Roman"/>
        <family val="1"/>
        <charset val="204"/>
      </rPr>
      <t>82/114526298</t>
    </r>
  </si>
  <si>
    <t>п.г.т. Междуреченск, ул.Станционная д.13, кв.2</t>
  </si>
  <si>
    <r>
      <rPr>
        <sz val="10"/>
        <rFont val="Times New Roman"/>
        <family val="1"/>
        <charset val="204"/>
      </rPr>
      <t xml:space="preserve">Квартира  </t>
    </r>
    <r>
      <rPr>
        <b/>
        <sz val="10"/>
        <rFont val="Times New Roman"/>
        <family val="1"/>
        <charset val="204"/>
      </rPr>
      <t>83/114526298</t>
    </r>
  </si>
  <si>
    <t>п.г.т. Междуреченск, ул.Станционная д.13, кв.3</t>
  </si>
  <si>
    <r>
      <rPr>
        <sz val="10"/>
        <rFont val="Times New Roman"/>
        <family val="1"/>
        <charset val="204"/>
      </rPr>
      <t xml:space="preserve">Квартира  </t>
    </r>
    <r>
      <rPr>
        <b/>
        <sz val="10"/>
        <rFont val="Times New Roman"/>
        <family val="1"/>
        <charset val="204"/>
      </rPr>
      <t>85/114526298</t>
    </r>
  </si>
  <si>
    <t>п.г.т. Междуреченск, ул.Станционная д.13, кв.6</t>
  </si>
  <si>
    <r>
      <rPr>
        <sz val="10"/>
        <rFont val="Times New Roman"/>
        <family val="1"/>
        <charset val="204"/>
      </rPr>
      <t xml:space="preserve">Квартира  </t>
    </r>
    <r>
      <rPr>
        <b/>
        <sz val="10"/>
        <rFont val="Times New Roman"/>
        <family val="1"/>
        <charset val="204"/>
      </rPr>
      <t>86/114526298</t>
    </r>
  </si>
  <si>
    <t>п.г.т. Междуреченск, ул.Станционная д.13, кв.8</t>
  </si>
  <si>
    <r>
      <rPr>
        <sz val="10"/>
        <rFont val="Times New Roman"/>
        <family val="1"/>
        <charset val="204"/>
      </rPr>
      <t xml:space="preserve">Квартира  </t>
    </r>
    <r>
      <rPr>
        <b/>
        <sz val="10"/>
        <rFont val="Times New Roman"/>
        <family val="1"/>
        <charset val="204"/>
      </rPr>
      <t>87/114526298</t>
    </r>
  </si>
  <si>
    <t>п.г.т. Междуреченск, ул.ЖБК д.10, кв.1</t>
  </si>
  <si>
    <r>
      <rPr>
        <sz val="10"/>
        <rFont val="Times New Roman"/>
        <family val="1"/>
        <charset val="204"/>
      </rPr>
      <t xml:space="preserve">Квартира  </t>
    </r>
    <r>
      <rPr>
        <b/>
        <sz val="10"/>
        <rFont val="Times New Roman"/>
        <family val="1"/>
        <charset val="204"/>
      </rPr>
      <t>89/114526298</t>
    </r>
  </si>
  <si>
    <t>п.г.т. Междуреченск, ул.ЖБК д.11, кв.44</t>
  </si>
  <si>
    <r>
      <rPr>
        <sz val="10"/>
        <rFont val="Times New Roman"/>
        <family val="1"/>
        <charset val="204"/>
      </rPr>
      <t xml:space="preserve">Квартира  </t>
    </r>
    <r>
      <rPr>
        <b/>
        <sz val="10"/>
        <rFont val="Times New Roman"/>
        <family val="1"/>
        <charset val="204"/>
      </rPr>
      <t>91/114526298</t>
    </r>
  </si>
  <si>
    <t>п.г.т. Междуреченск, ул.ЖБК д.11, кв.47</t>
  </si>
  <si>
    <r>
      <rPr>
        <sz val="10"/>
        <rFont val="Times New Roman"/>
        <family val="1"/>
        <charset val="204"/>
      </rPr>
      <t xml:space="preserve">Квартира  </t>
    </r>
    <r>
      <rPr>
        <b/>
        <sz val="10"/>
        <rFont val="Times New Roman"/>
        <family val="1"/>
        <charset val="204"/>
      </rPr>
      <t>100/114526298</t>
    </r>
  </si>
  <si>
    <t>п.г.т. Междуреченск, ул.ЖБК д.13, кв.33</t>
  </si>
  <si>
    <r>
      <rPr>
        <sz val="10"/>
        <rFont val="Times New Roman"/>
        <family val="1"/>
        <charset val="204"/>
      </rPr>
      <t xml:space="preserve">Квартира  </t>
    </r>
    <r>
      <rPr>
        <b/>
        <sz val="10"/>
        <rFont val="Times New Roman"/>
        <family val="1"/>
        <charset val="204"/>
      </rPr>
      <t>103/114526298</t>
    </r>
  </si>
  <si>
    <t>п.г.т. Междуреченск, ул.ЖБК д.13, кв.43</t>
  </si>
  <si>
    <r>
      <rPr>
        <sz val="10"/>
        <rFont val="Times New Roman"/>
        <family val="1"/>
        <charset val="204"/>
      </rPr>
      <t xml:space="preserve">Квартира </t>
    </r>
    <r>
      <rPr>
        <b/>
        <sz val="10"/>
        <rFont val="Times New Roman"/>
        <family val="1"/>
        <charset val="204"/>
      </rPr>
      <t xml:space="preserve"> 106/114526298</t>
    </r>
  </si>
  <si>
    <t>п.г.т. Междуреченск, ул.ЖБК д.13, кв.54</t>
  </si>
  <si>
    <r>
      <rPr>
        <sz val="10"/>
        <rFont val="Times New Roman"/>
        <family val="1"/>
        <charset val="204"/>
      </rPr>
      <t xml:space="preserve">Квартира  </t>
    </r>
    <r>
      <rPr>
        <b/>
        <sz val="10"/>
        <rFont val="Times New Roman"/>
        <family val="1"/>
        <charset val="204"/>
      </rPr>
      <t>107/114526298</t>
    </r>
  </si>
  <si>
    <t>п.г.т. Междуреченск, ул.ЖБК д.13, кв.59</t>
  </si>
  <si>
    <r>
      <rPr>
        <sz val="10"/>
        <rFont val="Times New Roman"/>
        <family val="1"/>
        <charset val="204"/>
      </rPr>
      <t xml:space="preserve">Квартира  </t>
    </r>
    <r>
      <rPr>
        <b/>
        <sz val="10"/>
        <rFont val="Times New Roman"/>
        <family val="1"/>
        <charset val="204"/>
      </rPr>
      <t>109/114526298</t>
    </r>
  </si>
  <si>
    <t>п.г.т. Междуреченск, ул.ЖБК д.2, кв.6</t>
  </si>
  <si>
    <r>
      <rPr>
        <sz val="10"/>
        <rFont val="Times New Roman"/>
        <family val="1"/>
        <charset val="204"/>
      </rPr>
      <t xml:space="preserve">Квартира  </t>
    </r>
    <r>
      <rPr>
        <b/>
        <sz val="10"/>
        <rFont val="Times New Roman"/>
        <family val="1"/>
        <charset val="204"/>
      </rPr>
      <t>112/114526298</t>
    </r>
  </si>
  <si>
    <t>п.г.т. Междуреченск, ул.ЖБК д.5, кв.5</t>
  </si>
  <si>
    <r>
      <rPr>
        <sz val="10"/>
        <rFont val="Times New Roman"/>
        <family val="1"/>
        <charset val="204"/>
      </rPr>
      <t xml:space="preserve">Квартира  </t>
    </r>
    <r>
      <rPr>
        <b/>
        <sz val="10"/>
        <rFont val="Times New Roman"/>
        <family val="1"/>
        <charset val="204"/>
      </rPr>
      <t>113/114526298</t>
    </r>
  </si>
  <si>
    <t>п.г.т. Междуреченск, ул.ЖБК д.5, кв.7</t>
  </si>
  <si>
    <r>
      <rPr>
        <sz val="10"/>
        <rFont val="Times New Roman"/>
        <family val="1"/>
        <charset val="204"/>
      </rPr>
      <t xml:space="preserve">Квартира  </t>
    </r>
    <r>
      <rPr>
        <b/>
        <sz val="10"/>
        <rFont val="Times New Roman"/>
        <family val="1"/>
        <charset val="204"/>
      </rPr>
      <t>114/114526298</t>
    </r>
  </si>
  <si>
    <t>п.г.т. Междуреченск, ул.ЖБК д.5, кв.8</t>
  </si>
  <si>
    <r>
      <rPr>
        <sz val="10"/>
        <rFont val="Times New Roman"/>
        <family val="1"/>
        <charset val="204"/>
      </rPr>
      <t xml:space="preserve">Квартира  </t>
    </r>
    <r>
      <rPr>
        <b/>
        <sz val="10"/>
        <rFont val="Times New Roman"/>
        <family val="1"/>
        <charset val="204"/>
      </rPr>
      <t>115/114526298</t>
    </r>
  </si>
  <si>
    <t>п.г.т. Междуреченск, ул.ЖБКд.5, кв.11</t>
  </si>
  <si>
    <r>
      <rPr>
        <sz val="10"/>
        <rFont val="Times New Roman"/>
        <family val="1"/>
        <charset val="204"/>
      </rPr>
      <t xml:space="preserve">Квартира  </t>
    </r>
    <r>
      <rPr>
        <b/>
        <sz val="10"/>
        <rFont val="Times New Roman"/>
        <family val="1"/>
        <charset val="204"/>
      </rPr>
      <t>118/114526298</t>
    </r>
  </si>
  <si>
    <t>п.г.т. Междуреченск, ул.ЖБК д.6, кв.4</t>
  </si>
  <si>
    <r>
      <rPr>
        <sz val="10"/>
        <rFont val="Times New Roman"/>
        <family val="1"/>
        <charset val="204"/>
      </rPr>
      <t xml:space="preserve">Квартира  </t>
    </r>
    <r>
      <rPr>
        <b/>
        <sz val="10"/>
        <rFont val="Times New Roman"/>
        <family val="1"/>
        <charset val="204"/>
      </rPr>
      <t>119/114526298</t>
    </r>
  </si>
  <si>
    <t>п.г.т. Междуреченск, ул.ЖБК д.6, кв.5</t>
  </si>
  <si>
    <r>
      <rPr>
        <sz val="10"/>
        <rFont val="Times New Roman"/>
        <family val="1"/>
        <charset val="204"/>
      </rPr>
      <t xml:space="preserve">Квартира  </t>
    </r>
    <r>
      <rPr>
        <b/>
        <sz val="10"/>
        <rFont val="Times New Roman"/>
        <family val="1"/>
        <charset val="204"/>
      </rPr>
      <t>122/114526298</t>
    </r>
  </si>
  <si>
    <t>п.г.т. Междуреченск, ул.ЖБК д.8, кв.35</t>
  </si>
  <si>
    <r>
      <rPr>
        <sz val="10"/>
        <rFont val="Times New Roman"/>
        <family val="1"/>
        <charset val="204"/>
      </rPr>
      <t xml:space="preserve">Квартира  </t>
    </r>
    <r>
      <rPr>
        <b/>
        <sz val="10"/>
        <rFont val="Times New Roman"/>
        <family val="1"/>
        <charset val="204"/>
      </rPr>
      <t>125/114526298</t>
    </r>
  </si>
  <si>
    <t>п.г.т. Междуреченск, ул.ЖБК д.9, кв.44</t>
  </si>
  <si>
    <r>
      <rPr>
        <sz val="10"/>
        <rFont val="Times New Roman"/>
        <family val="1"/>
        <charset val="204"/>
      </rPr>
      <t xml:space="preserve">Квартира  </t>
    </r>
    <r>
      <rPr>
        <b/>
        <sz val="10"/>
        <rFont val="Times New Roman"/>
        <family val="1"/>
        <charset val="204"/>
      </rPr>
      <t>126/114526298</t>
    </r>
  </si>
  <si>
    <t>п.г.т. Междуреченск, ул.ЖБК д.9, кв.48</t>
  </si>
  <si>
    <r>
      <rPr>
        <sz val="10"/>
        <rFont val="Times New Roman"/>
        <family val="1"/>
        <charset val="204"/>
      </rPr>
      <t xml:space="preserve">Квартира 1, комната 1  </t>
    </r>
    <r>
      <rPr>
        <b/>
        <sz val="10"/>
        <rFont val="Times New Roman"/>
        <family val="1"/>
        <charset val="204"/>
      </rPr>
      <t>132/114526298</t>
    </r>
  </si>
  <si>
    <t>п.г.т. Междуреченск, ул.ЖБК, д.7</t>
  </si>
  <si>
    <r>
      <rPr>
        <sz val="10"/>
        <rFont val="Times New Roman"/>
        <family val="1"/>
        <charset val="204"/>
      </rPr>
      <t xml:space="preserve">Квартира 1, комната 3  </t>
    </r>
    <r>
      <rPr>
        <b/>
        <sz val="10"/>
        <rFont val="Times New Roman"/>
        <family val="1"/>
        <charset val="204"/>
      </rPr>
      <t>134/114526298</t>
    </r>
  </si>
  <si>
    <r>
      <rPr>
        <sz val="10"/>
        <rFont val="Times New Roman"/>
        <family val="1"/>
        <charset val="204"/>
      </rPr>
      <t xml:space="preserve">Квартира 1, комната 4  </t>
    </r>
    <r>
      <rPr>
        <b/>
        <sz val="10"/>
        <rFont val="Times New Roman"/>
        <family val="1"/>
        <charset val="204"/>
      </rPr>
      <t>135/114526298</t>
    </r>
  </si>
  <si>
    <r>
      <rPr>
        <sz val="10"/>
        <rFont val="Times New Roman"/>
        <family val="1"/>
        <charset val="204"/>
      </rPr>
      <t xml:space="preserve">Квартира 2, комната 1 </t>
    </r>
    <r>
      <rPr>
        <b/>
        <sz val="10"/>
        <rFont val="Times New Roman"/>
        <family val="1"/>
        <charset val="204"/>
      </rPr>
      <t xml:space="preserve"> 136/114526298</t>
    </r>
  </si>
  <si>
    <r>
      <rPr>
        <sz val="10"/>
        <rFont val="Times New Roman"/>
        <family val="1"/>
        <charset val="204"/>
      </rPr>
      <t xml:space="preserve">Квартира 4, комната 2  </t>
    </r>
    <r>
      <rPr>
        <b/>
        <sz val="10"/>
        <rFont val="Times New Roman"/>
        <family val="1"/>
        <charset val="204"/>
      </rPr>
      <t xml:space="preserve"> 144/114526298</t>
    </r>
  </si>
  <si>
    <r>
      <rPr>
        <sz val="10"/>
        <rFont val="Times New Roman"/>
        <family val="1"/>
        <charset val="204"/>
      </rPr>
      <t xml:space="preserve">Квартира 4, комната 3   </t>
    </r>
    <r>
      <rPr>
        <b/>
        <sz val="10"/>
        <rFont val="Times New Roman"/>
        <family val="1"/>
        <charset val="204"/>
      </rPr>
      <t>145/114526298</t>
    </r>
  </si>
  <si>
    <r>
      <rPr>
        <sz val="10"/>
        <rFont val="Times New Roman"/>
        <family val="1"/>
        <charset val="204"/>
      </rPr>
      <t xml:space="preserve">Квартира 1  </t>
    </r>
    <r>
      <rPr>
        <b/>
        <sz val="10"/>
        <rFont val="Times New Roman"/>
        <family val="1"/>
        <charset val="204"/>
      </rPr>
      <t>161/114526298</t>
    </r>
  </si>
  <si>
    <t>п.г.т. Междуреченск, ул. М.Горького д.1</t>
  </si>
  <si>
    <r>
      <rPr>
        <sz val="10"/>
        <rFont val="Times New Roman"/>
        <family val="1"/>
        <charset val="204"/>
      </rPr>
      <t xml:space="preserve">Квартира 2 </t>
    </r>
    <r>
      <rPr>
        <b/>
        <sz val="10"/>
        <rFont val="Times New Roman"/>
        <family val="1"/>
        <charset val="204"/>
      </rPr>
      <t xml:space="preserve"> 162/114526298</t>
    </r>
  </si>
  <si>
    <r>
      <rPr>
        <sz val="10"/>
        <rFont val="Times New Roman"/>
        <family val="1"/>
        <charset val="204"/>
      </rPr>
      <t xml:space="preserve">Квартира 3  </t>
    </r>
    <r>
      <rPr>
        <b/>
        <sz val="10"/>
        <rFont val="Times New Roman"/>
        <family val="1"/>
        <charset val="204"/>
      </rPr>
      <t>163/114526298</t>
    </r>
  </si>
  <si>
    <r>
      <rPr>
        <sz val="10"/>
        <rFont val="Times New Roman"/>
        <family val="1"/>
        <charset val="204"/>
      </rPr>
      <t xml:space="preserve">Квартира 4  </t>
    </r>
    <r>
      <rPr>
        <b/>
        <sz val="10"/>
        <rFont val="Times New Roman"/>
        <family val="1"/>
        <charset val="204"/>
      </rPr>
      <t xml:space="preserve"> 164/114526298</t>
    </r>
  </si>
  <si>
    <r>
      <rPr>
        <sz val="10"/>
        <rFont val="Times New Roman"/>
        <family val="1"/>
        <charset val="204"/>
      </rPr>
      <t xml:space="preserve">Квартира 5  </t>
    </r>
    <r>
      <rPr>
        <b/>
        <sz val="10"/>
        <rFont val="Times New Roman"/>
        <family val="1"/>
        <charset val="204"/>
      </rPr>
      <t>165/114526298</t>
    </r>
  </si>
  <si>
    <r>
      <rPr>
        <sz val="10"/>
        <rFont val="Times New Roman"/>
        <family val="1"/>
        <charset val="204"/>
      </rPr>
      <t xml:space="preserve">Квартира 6   </t>
    </r>
    <r>
      <rPr>
        <b/>
        <sz val="10"/>
        <rFont val="Times New Roman"/>
        <family val="1"/>
        <charset val="204"/>
      </rPr>
      <t>166/114526298</t>
    </r>
  </si>
  <si>
    <r>
      <rPr>
        <sz val="10"/>
        <rFont val="Times New Roman"/>
        <family val="1"/>
        <charset val="204"/>
      </rPr>
      <t xml:space="preserve">Квартира 7 </t>
    </r>
    <r>
      <rPr>
        <b/>
        <sz val="10"/>
        <rFont val="Times New Roman"/>
        <family val="1"/>
        <charset val="204"/>
      </rPr>
      <t xml:space="preserve"> 167/114526298</t>
    </r>
  </si>
  <si>
    <r>
      <rPr>
        <sz val="10"/>
        <rFont val="Times New Roman"/>
        <family val="1"/>
        <charset val="204"/>
      </rPr>
      <t xml:space="preserve">Квартира 8  </t>
    </r>
    <r>
      <rPr>
        <b/>
        <sz val="10"/>
        <rFont val="Times New Roman"/>
        <family val="1"/>
        <charset val="204"/>
      </rPr>
      <t xml:space="preserve"> 168/114526298</t>
    </r>
  </si>
  <si>
    <r>
      <rPr>
        <sz val="10"/>
        <rFont val="Times New Roman"/>
        <family val="1"/>
        <charset val="204"/>
      </rPr>
      <t xml:space="preserve">Квартира 9  </t>
    </r>
    <r>
      <rPr>
        <b/>
        <sz val="10"/>
        <rFont val="Times New Roman"/>
        <family val="1"/>
        <charset val="204"/>
      </rPr>
      <t>169/114526298</t>
    </r>
  </si>
  <si>
    <r>
      <rPr>
        <sz val="10"/>
        <rFont val="Times New Roman"/>
        <family val="1"/>
        <charset val="204"/>
      </rPr>
      <t xml:space="preserve">Нежилое помещение </t>
    </r>
    <r>
      <rPr>
        <b/>
        <sz val="10"/>
        <rFont val="Times New Roman"/>
        <family val="1"/>
        <charset val="204"/>
      </rPr>
      <t xml:space="preserve"> 170/114526298</t>
    </r>
  </si>
  <si>
    <r>
      <rPr>
        <sz val="10"/>
        <rFont val="Times New Roman"/>
        <family val="1"/>
        <charset val="204"/>
      </rPr>
      <t xml:space="preserve">Квартира 11  </t>
    </r>
    <r>
      <rPr>
        <b/>
        <sz val="10"/>
        <rFont val="Times New Roman"/>
        <family val="1"/>
        <charset val="204"/>
      </rPr>
      <t>171/114526298</t>
    </r>
  </si>
  <si>
    <r>
      <rPr>
        <sz val="10"/>
        <rFont val="Times New Roman"/>
        <family val="1"/>
        <charset val="204"/>
      </rPr>
      <t xml:space="preserve">Квартира 12  </t>
    </r>
    <r>
      <rPr>
        <b/>
        <sz val="10"/>
        <rFont val="Times New Roman"/>
        <family val="1"/>
        <charset val="204"/>
      </rPr>
      <t>131/114526298</t>
    </r>
  </si>
  <si>
    <r>
      <rPr>
        <sz val="10"/>
        <rFont val="Times New Roman"/>
        <family val="1"/>
        <charset val="204"/>
      </rPr>
      <t xml:space="preserve">Квартира 13  </t>
    </r>
    <r>
      <rPr>
        <b/>
        <sz val="10"/>
        <rFont val="Times New Roman"/>
        <family val="1"/>
        <charset val="204"/>
      </rPr>
      <t>133/114526298</t>
    </r>
  </si>
  <si>
    <r>
      <rPr>
        <sz val="10"/>
        <rFont val="Times New Roman"/>
        <family val="1"/>
        <charset val="204"/>
      </rPr>
      <t xml:space="preserve">Квартира 14  </t>
    </r>
    <r>
      <rPr>
        <b/>
        <sz val="10"/>
        <rFont val="Times New Roman"/>
        <family val="1"/>
        <charset val="204"/>
      </rPr>
      <t>139/114526298</t>
    </r>
  </si>
  <si>
    <r>
      <rPr>
        <sz val="10"/>
        <rFont val="Times New Roman"/>
        <family val="1"/>
        <charset val="204"/>
      </rPr>
      <t xml:space="preserve">Квартира 15   </t>
    </r>
    <r>
      <rPr>
        <b/>
        <sz val="10"/>
        <rFont val="Times New Roman"/>
        <family val="1"/>
        <charset val="204"/>
      </rPr>
      <t>140/114526298</t>
    </r>
  </si>
  <si>
    <r>
      <rPr>
        <sz val="10"/>
        <rFont val="Times New Roman"/>
        <family val="1"/>
        <charset val="204"/>
      </rPr>
      <t xml:space="preserve">Квартира 16  </t>
    </r>
    <r>
      <rPr>
        <b/>
        <sz val="10"/>
        <rFont val="Times New Roman"/>
        <family val="1"/>
        <charset val="204"/>
      </rPr>
      <t>141/114526298</t>
    </r>
  </si>
  <si>
    <r>
      <rPr>
        <sz val="10"/>
        <rFont val="Times New Roman"/>
        <family val="1"/>
        <charset val="204"/>
      </rPr>
      <t xml:space="preserve">Квартира 17   </t>
    </r>
    <r>
      <rPr>
        <b/>
        <sz val="10"/>
        <rFont val="Times New Roman"/>
        <family val="1"/>
        <charset val="204"/>
      </rPr>
      <t>142/114526298</t>
    </r>
  </si>
  <si>
    <r>
      <rPr>
        <sz val="10"/>
        <rFont val="Times New Roman"/>
        <family val="1"/>
        <charset val="204"/>
      </rPr>
      <t xml:space="preserve">Квартира 18   </t>
    </r>
    <r>
      <rPr>
        <b/>
        <sz val="10"/>
        <rFont val="Times New Roman"/>
        <family val="1"/>
        <charset val="204"/>
      </rPr>
      <t>143/114526298</t>
    </r>
  </si>
  <si>
    <r>
      <rPr>
        <sz val="10"/>
        <rFont val="Times New Roman"/>
        <family val="1"/>
        <charset val="204"/>
      </rPr>
      <t xml:space="preserve">Квартира 19  </t>
    </r>
    <r>
      <rPr>
        <b/>
        <sz val="10"/>
        <rFont val="Times New Roman"/>
        <family val="1"/>
        <charset val="204"/>
      </rPr>
      <t xml:space="preserve"> 146/114526298</t>
    </r>
  </si>
  <si>
    <r>
      <rPr>
        <sz val="10"/>
        <rFont val="Times New Roman"/>
        <family val="1"/>
        <charset val="204"/>
      </rPr>
      <t xml:space="preserve">Квартира 20   </t>
    </r>
    <r>
      <rPr>
        <b/>
        <sz val="10"/>
        <rFont val="Times New Roman"/>
        <family val="1"/>
        <charset val="204"/>
      </rPr>
      <t>147/114526298</t>
    </r>
  </si>
  <si>
    <r>
      <rPr>
        <sz val="10"/>
        <rFont val="Times New Roman"/>
        <family val="1"/>
        <charset val="204"/>
      </rPr>
      <t xml:space="preserve">Квартира 21   </t>
    </r>
    <r>
      <rPr>
        <b/>
        <sz val="10"/>
        <rFont val="Times New Roman"/>
        <family val="1"/>
        <charset val="204"/>
      </rPr>
      <t>148/114526298</t>
    </r>
  </si>
  <si>
    <r>
      <rPr>
        <sz val="10"/>
        <rFont val="Times New Roman"/>
        <family val="1"/>
        <charset val="204"/>
      </rPr>
      <t xml:space="preserve">Квартира 22  </t>
    </r>
    <r>
      <rPr>
        <b/>
        <sz val="10"/>
        <rFont val="Times New Roman"/>
        <family val="1"/>
        <charset val="204"/>
      </rPr>
      <t>149/114526298</t>
    </r>
  </si>
  <si>
    <r>
      <rPr>
        <sz val="10"/>
        <rFont val="Times New Roman"/>
        <family val="1"/>
        <charset val="204"/>
      </rPr>
      <t xml:space="preserve">Нежилое помещение  </t>
    </r>
    <r>
      <rPr>
        <b/>
        <sz val="10"/>
        <rFont val="Times New Roman"/>
        <family val="1"/>
        <charset val="204"/>
      </rPr>
      <t xml:space="preserve"> 150/114526298</t>
    </r>
  </si>
  <si>
    <r>
      <rPr>
        <sz val="10"/>
        <rFont val="Times New Roman"/>
        <family val="1"/>
        <charset val="204"/>
      </rPr>
      <t xml:space="preserve">Квартира 23   </t>
    </r>
    <r>
      <rPr>
        <b/>
        <sz val="10"/>
        <rFont val="Times New Roman"/>
        <family val="1"/>
        <charset val="204"/>
      </rPr>
      <t xml:space="preserve"> 151/114526298</t>
    </r>
  </si>
  <si>
    <r>
      <rPr>
        <sz val="10"/>
        <rFont val="Times New Roman"/>
        <family val="1"/>
        <charset val="204"/>
      </rPr>
      <t xml:space="preserve">Квартира 24   </t>
    </r>
    <r>
      <rPr>
        <b/>
        <sz val="10"/>
        <rFont val="Times New Roman"/>
        <family val="1"/>
        <charset val="204"/>
      </rPr>
      <t>152/114526298</t>
    </r>
  </si>
  <si>
    <t>ВСЕГО по 108.51</t>
  </si>
  <si>
    <r>
      <rPr>
        <sz val="10"/>
        <rFont val="Times New Roman"/>
        <family val="1"/>
        <charset val="204"/>
      </rPr>
      <t xml:space="preserve">Здание бани   </t>
    </r>
    <r>
      <rPr>
        <b/>
        <sz val="10"/>
        <rFont val="Times New Roman"/>
        <family val="1"/>
        <charset val="204"/>
      </rPr>
      <t>1303155/114527401</t>
    </r>
  </si>
  <si>
    <t>п.г.т. Междуреченск, ул.ЖБК, д.19.</t>
  </si>
  <si>
    <r>
      <rPr>
        <sz val="10"/>
        <rFont val="Times New Roman"/>
        <family val="1"/>
        <charset val="204"/>
      </rPr>
      <t xml:space="preserve">Здание дома культуры «Победа»   </t>
    </r>
    <r>
      <rPr>
        <b/>
        <sz val="10"/>
        <rFont val="Times New Roman"/>
        <family val="1"/>
        <charset val="204"/>
      </rPr>
      <t>1303156/114528812</t>
    </r>
  </si>
  <si>
    <t xml:space="preserve"> п.г.т. Междуреченск, ул. М.Горького, д.7.</t>
  </si>
  <si>
    <r>
      <rPr>
        <sz val="10"/>
        <rFont val="Times New Roman"/>
        <family val="1"/>
        <charset val="204"/>
      </rPr>
      <t xml:space="preserve">Здание дома культуры «Юность» </t>
    </r>
    <r>
      <rPr>
        <b/>
        <sz val="10"/>
        <rFont val="Times New Roman"/>
        <family val="1"/>
        <charset val="204"/>
      </rPr>
      <t xml:space="preserve"> 1303157/114528812</t>
    </r>
  </si>
  <si>
    <t>п.г.т. Междуреченск, ул.ЖБК, д.9 а.</t>
  </si>
  <si>
    <r>
      <rPr>
        <sz val="10"/>
        <rFont val="Times New Roman"/>
        <family val="1"/>
        <charset val="204"/>
      </rPr>
      <t xml:space="preserve">Здание станции перекачки и канализации  </t>
    </r>
    <r>
      <rPr>
        <b/>
        <sz val="10"/>
        <rFont val="Times New Roman"/>
        <family val="1"/>
        <charset val="204"/>
      </rPr>
      <t>1303158/114526519</t>
    </r>
  </si>
  <si>
    <t>п.г.т. Междуреченск, ул. Набережная, д.1а.</t>
  </si>
  <si>
    <r>
      <rPr>
        <sz val="10"/>
        <rFont val="Times New Roman"/>
        <family val="1"/>
        <charset val="204"/>
      </rPr>
      <t xml:space="preserve">Здание артезианской скважины №1 </t>
    </r>
    <r>
      <rPr>
        <b/>
        <sz val="10"/>
        <rFont val="Times New Roman"/>
        <family val="1"/>
        <charset val="204"/>
      </rPr>
      <t xml:space="preserve"> 1303159/124525351</t>
    </r>
  </si>
  <si>
    <t>п.г.т. Междуреченск, ул. Зеленая, д.2в.</t>
  </si>
  <si>
    <r>
      <rPr>
        <sz val="10"/>
        <rFont val="Times New Roman"/>
        <family val="1"/>
        <charset val="204"/>
      </rPr>
      <t xml:space="preserve">Здание артезианской скважины №2 </t>
    </r>
    <r>
      <rPr>
        <b/>
        <sz val="10"/>
        <rFont val="Times New Roman"/>
        <family val="1"/>
        <charset val="204"/>
      </rPr>
      <t xml:space="preserve"> 1303160/124525351</t>
    </r>
  </si>
  <si>
    <t>п.г.т. Междуреченск, ул. Зеленая, д.2г.</t>
  </si>
  <si>
    <r>
      <rPr>
        <sz val="10"/>
        <rFont val="Times New Roman"/>
        <family val="1"/>
        <charset val="204"/>
      </rPr>
      <t xml:space="preserve">Здание насосной станции второго подъема с напорным трубопроводом  </t>
    </r>
    <r>
      <rPr>
        <b/>
        <sz val="10"/>
        <rFont val="Times New Roman"/>
        <family val="1"/>
        <charset val="204"/>
      </rPr>
      <t>1303162/114521122</t>
    </r>
  </si>
  <si>
    <t>п.г.т. Междуреченск, ул. Зеленая, д.2а.</t>
  </si>
  <si>
    <r>
      <rPr>
        <sz val="10"/>
        <rFont val="Times New Roman"/>
        <family val="1"/>
        <charset val="204"/>
      </rPr>
      <t xml:space="preserve">Склад под газовые баллоны  </t>
    </r>
    <r>
      <rPr>
        <b/>
        <sz val="10"/>
        <rFont val="Times New Roman"/>
        <family val="1"/>
        <charset val="204"/>
      </rPr>
      <t>1303166/110001140</t>
    </r>
  </si>
  <si>
    <t>п.г.т. Междуреченск, ул. Ленина, д.2в</t>
  </si>
  <si>
    <r>
      <rPr>
        <sz val="10"/>
        <rFont val="Times New Roman"/>
        <family val="1"/>
        <charset val="204"/>
      </rPr>
      <t xml:space="preserve">Здание насосной  </t>
    </r>
    <r>
      <rPr>
        <b/>
        <sz val="10"/>
        <rFont val="Times New Roman"/>
        <family val="1"/>
        <charset val="204"/>
      </rPr>
      <t>1303167/114521122</t>
    </r>
  </si>
  <si>
    <t>с.Переволоки, ул.Почтовая, д.10а.</t>
  </si>
  <si>
    <r>
      <rPr>
        <sz val="10"/>
        <rFont val="Times New Roman"/>
        <family val="1"/>
        <charset val="204"/>
      </rPr>
      <t xml:space="preserve">Здание автостанции   </t>
    </r>
    <r>
      <rPr>
        <b/>
        <sz val="10"/>
        <rFont val="Times New Roman"/>
        <family val="1"/>
        <charset val="204"/>
      </rPr>
      <t>1303168/114526216</t>
    </r>
  </si>
  <si>
    <t>п.г.т. Междуреченск, ул. Парковая, д. 3А</t>
  </si>
  <si>
    <r>
      <rPr>
        <sz val="10"/>
        <rFont val="Times New Roman"/>
        <family val="1"/>
        <charset val="204"/>
      </rPr>
      <t xml:space="preserve">Канализационные очистные сооружения в составе   </t>
    </r>
    <r>
      <rPr>
        <b/>
        <sz val="10"/>
        <rFont val="Times New Roman"/>
        <family val="1"/>
        <charset val="204"/>
      </rPr>
      <t xml:space="preserve"> 1303700/124527375:</t>
    </r>
  </si>
  <si>
    <t>ОН нежилая застройка - производственное здание</t>
  </si>
  <si>
    <t>Самарская область, Сызранский район, п.г.т. Междуреченск, ул. ЖБК, 11Б</t>
  </si>
  <si>
    <t>Сооружение - водослив для измерения расхода воды</t>
  </si>
  <si>
    <t>Здание решеток</t>
  </si>
  <si>
    <t>Сооружение -  аэротенков и отстойников</t>
  </si>
  <si>
    <t>Сооружение - приемная камера</t>
  </si>
  <si>
    <t>Сооружение - контактный резервуар</t>
  </si>
  <si>
    <r>
      <rPr>
        <sz val="10"/>
        <rFont val="Times New Roman"/>
        <family val="1"/>
        <charset val="204"/>
      </rPr>
      <t xml:space="preserve">Артезианская скважина № 1   </t>
    </r>
    <r>
      <rPr>
        <b/>
        <sz val="10"/>
        <rFont val="Times New Roman"/>
        <family val="1"/>
        <charset val="204"/>
      </rPr>
      <t>1303171/124525351</t>
    </r>
  </si>
  <si>
    <t>п.г.т. Междуреченск, ул. Зеленая, д.2д</t>
  </si>
  <si>
    <r>
      <rPr>
        <sz val="10"/>
        <rFont val="Times New Roman"/>
        <family val="1"/>
        <charset val="204"/>
      </rPr>
      <t xml:space="preserve">Артезианская скважина   </t>
    </r>
    <r>
      <rPr>
        <b/>
        <sz val="10"/>
        <rFont val="Times New Roman"/>
        <family val="1"/>
        <charset val="204"/>
      </rPr>
      <t>1303172/124525351</t>
    </r>
  </si>
  <si>
    <t>с. Переволоки,ул.Почтовая, 10а</t>
  </si>
  <si>
    <r>
      <rPr>
        <sz val="10"/>
        <rFont val="Times New Roman"/>
        <family val="1"/>
        <charset val="204"/>
      </rPr>
      <t xml:space="preserve">Артезианская скважина  </t>
    </r>
    <r>
      <rPr>
        <b/>
        <sz val="10"/>
        <rFont val="Times New Roman"/>
        <family val="1"/>
        <charset val="204"/>
      </rPr>
      <t xml:space="preserve"> 1303173/124525351</t>
    </r>
  </si>
  <si>
    <t>с. Переволоки,ул.Советская, 35а</t>
  </si>
  <si>
    <r>
      <rPr>
        <sz val="10"/>
        <rFont val="Times New Roman"/>
        <family val="1"/>
        <charset val="204"/>
      </rPr>
      <t xml:space="preserve">Артезианская скважина № 2   </t>
    </r>
    <r>
      <rPr>
        <b/>
        <sz val="10"/>
        <rFont val="Times New Roman"/>
        <family val="1"/>
        <charset val="204"/>
      </rPr>
      <t>1303174/124525351</t>
    </r>
  </si>
  <si>
    <t>п.г.т. Междуреченск, ул. Зеленая, д.2ж.</t>
  </si>
  <si>
    <r>
      <rPr>
        <sz val="10"/>
        <rFont val="Times New Roman"/>
        <family val="1"/>
        <charset val="204"/>
      </rPr>
      <t xml:space="preserve">Артезианская скважина для воды №1  </t>
    </r>
    <r>
      <rPr>
        <b/>
        <sz val="10"/>
        <rFont val="Times New Roman"/>
        <family val="1"/>
        <charset val="204"/>
      </rPr>
      <t>1303175/124525351</t>
    </r>
  </si>
  <si>
    <t>п.г.т. Междуреченск, ул.ЖБК, д.17.</t>
  </si>
  <si>
    <r>
      <rPr>
        <sz val="10"/>
        <rFont val="Times New Roman"/>
        <family val="1"/>
        <charset val="204"/>
      </rPr>
      <t xml:space="preserve">Артезианская скважина для воды №2   </t>
    </r>
    <r>
      <rPr>
        <b/>
        <sz val="10"/>
        <rFont val="Times New Roman"/>
        <family val="1"/>
        <charset val="204"/>
      </rPr>
      <t>1303176/124525351</t>
    </r>
  </si>
  <si>
    <t>п.г.т. Междуреченск, ул.ЖБК, д.18.</t>
  </si>
  <si>
    <r>
      <rPr>
        <sz val="10"/>
        <rFont val="Times New Roman"/>
        <family val="1"/>
        <charset val="204"/>
      </rPr>
      <t xml:space="preserve">Артезианская скважина № 3  </t>
    </r>
    <r>
      <rPr>
        <b/>
        <sz val="10"/>
        <rFont val="Times New Roman"/>
        <family val="1"/>
        <charset val="204"/>
      </rPr>
      <t xml:space="preserve"> 1303177/124525351</t>
    </r>
  </si>
  <si>
    <t>п.г.т. Междуреченск, ул. Зеленая, д.2з</t>
  </si>
  <si>
    <r>
      <rPr>
        <sz val="10"/>
        <rFont val="Times New Roman"/>
        <family val="1"/>
        <charset val="204"/>
      </rPr>
      <t xml:space="preserve">Водозаборное сооружение  </t>
    </r>
    <r>
      <rPr>
        <b/>
        <sz val="10"/>
        <rFont val="Times New Roman"/>
        <family val="1"/>
        <charset val="204"/>
      </rPr>
      <t>1303178/124527363</t>
    </r>
  </si>
  <si>
    <t>п.г.т. Междуреченск,ул.ЖБК, д.16.</t>
  </si>
  <si>
    <r>
      <rPr>
        <sz val="10"/>
        <rFont val="Times New Roman"/>
        <family val="1"/>
        <charset val="204"/>
      </rPr>
      <t xml:space="preserve">Сеть водопроводная в жилом поселке       (3 км)  </t>
    </r>
    <r>
      <rPr>
        <b/>
        <sz val="10"/>
        <rFont val="Times New Roman"/>
        <family val="1"/>
        <charset val="204"/>
      </rPr>
      <t>1303179/124527351</t>
    </r>
  </si>
  <si>
    <t>п.г.т. Междуреченск, ул.ЖБК</t>
  </si>
  <si>
    <r>
      <rPr>
        <sz val="10"/>
        <rFont val="Times New Roman"/>
        <family val="1"/>
        <charset val="204"/>
      </rPr>
      <t xml:space="preserve">Водонапорная башня кирпичная H=28,2м </t>
    </r>
    <r>
      <rPr>
        <b/>
        <sz val="10"/>
        <rFont val="Times New Roman"/>
        <family val="1"/>
        <charset val="204"/>
      </rPr>
      <t xml:space="preserve"> 1303180/142921546</t>
    </r>
  </si>
  <si>
    <t>п.г.т. Междуреченск, ул. Зеленая, д.2б.</t>
  </si>
  <si>
    <r>
      <rPr>
        <sz val="10"/>
        <rFont val="Times New Roman"/>
        <family val="1"/>
        <charset val="204"/>
      </rPr>
      <t xml:space="preserve">Канализация в жилом поселке протяж.1,8 км.  </t>
    </r>
    <r>
      <rPr>
        <b/>
        <sz val="10"/>
        <rFont val="Times New Roman"/>
        <family val="1"/>
        <charset val="204"/>
      </rPr>
      <t>1303182/124527372</t>
    </r>
  </si>
  <si>
    <r>
      <rPr>
        <sz val="10"/>
        <rFont val="Times New Roman"/>
        <family val="1"/>
        <charset val="204"/>
      </rPr>
      <t xml:space="preserve">Коллектор напорный канализационный в жилом поселке 1,8 км   </t>
    </r>
    <r>
      <rPr>
        <b/>
        <sz val="10"/>
        <rFont val="Times New Roman"/>
        <family val="1"/>
        <charset val="204"/>
      </rPr>
      <t>1303183/124525281</t>
    </r>
  </si>
  <si>
    <t>п.г.т. Междуреченск</t>
  </si>
  <si>
    <r>
      <rPr>
        <sz val="10"/>
        <rFont val="Times New Roman"/>
        <family val="1"/>
        <charset val="204"/>
      </rPr>
      <t xml:space="preserve">Сеть водопроводная 2000 м  </t>
    </r>
    <r>
      <rPr>
        <b/>
        <sz val="10"/>
        <rFont val="Times New Roman"/>
        <family val="1"/>
        <charset val="204"/>
      </rPr>
      <t xml:space="preserve"> 1303188/124527351</t>
    </r>
  </si>
  <si>
    <t>с. Переволоки, ул. Советская</t>
  </si>
  <si>
    <r>
      <rPr>
        <sz val="10"/>
        <rFont val="Times New Roman"/>
        <family val="1"/>
        <charset val="204"/>
      </rPr>
      <t xml:space="preserve">Сеть водопроводная 300 м  </t>
    </r>
    <r>
      <rPr>
        <b/>
        <sz val="10"/>
        <rFont val="Times New Roman"/>
        <family val="1"/>
        <charset val="204"/>
      </rPr>
      <t>1303189/124527351</t>
    </r>
  </si>
  <si>
    <r>
      <rPr>
        <sz val="10"/>
        <rFont val="Times New Roman"/>
        <family val="1"/>
        <charset val="204"/>
      </rPr>
      <t xml:space="preserve">Сеть водопроводная наружная противопожарная   </t>
    </r>
    <r>
      <rPr>
        <b/>
        <sz val="10"/>
        <rFont val="Times New Roman"/>
        <family val="1"/>
        <charset val="204"/>
      </rPr>
      <t>1303190/124527351</t>
    </r>
  </si>
  <si>
    <r>
      <rPr>
        <sz val="10"/>
        <rFont val="Times New Roman"/>
        <family val="1"/>
        <charset val="204"/>
      </rPr>
      <t xml:space="preserve">Сеть водопроводная частного сектора   </t>
    </r>
    <r>
      <rPr>
        <b/>
        <sz val="10"/>
        <rFont val="Times New Roman"/>
        <family val="1"/>
        <charset val="204"/>
      </rPr>
      <t>1303191/124527351</t>
    </r>
  </si>
  <si>
    <r>
      <rPr>
        <sz val="10"/>
        <rFont val="Times New Roman"/>
        <family val="1"/>
        <charset val="204"/>
      </rPr>
      <t xml:space="preserve">Сеть хозяйственная фекальной канализации, наружная в жилом поселке 3,8 км   </t>
    </r>
    <r>
      <rPr>
        <b/>
        <sz val="10"/>
        <rFont val="Times New Roman"/>
        <family val="1"/>
        <charset val="204"/>
      </rPr>
      <t>1303192/124527372</t>
    </r>
  </si>
  <si>
    <r>
      <rPr>
        <sz val="10"/>
        <rFont val="Times New Roman"/>
        <family val="1"/>
        <charset val="204"/>
      </rPr>
      <t xml:space="preserve">Тротуар  </t>
    </r>
    <r>
      <rPr>
        <b/>
        <sz val="10"/>
        <rFont val="Times New Roman"/>
        <family val="1"/>
        <charset val="204"/>
      </rPr>
      <t xml:space="preserve"> 1303194/124527316</t>
    </r>
  </si>
  <si>
    <t xml:space="preserve">п.г.т. Междуреченск по ул.Приморская, ул.Набережная, ул.Горького </t>
  </si>
  <si>
    <r>
      <rPr>
        <sz val="10"/>
        <rFont val="Times New Roman"/>
        <family val="1"/>
        <charset val="204"/>
      </rPr>
      <t xml:space="preserve">Тротуар   </t>
    </r>
    <r>
      <rPr>
        <b/>
        <sz val="10"/>
        <rFont val="Times New Roman"/>
        <family val="1"/>
        <charset val="204"/>
      </rPr>
      <t>1303195/124527316</t>
    </r>
  </si>
  <si>
    <t>п.г.т.Междуреченск по ул.Приморская, Набережная, Горького, Пушкина</t>
  </si>
  <si>
    <r>
      <rPr>
        <sz val="10"/>
        <rFont val="Times New Roman"/>
        <family val="1"/>
        <charset val="204"/>
      </rPr>
      <t xml:space="preserve">Автодорога </t>
    </r>
    <r>
      <rPr>
        <b/>
        <sz val="10"/>
        <rFont val="Times New Roman"/>
        <family val="1"/>
        <charset val="204"/>
      </rPr>
      <t xml:space="preserve"> 1303196/124526372</t>
    </r>
  </si>
  <si>
    <t xml:space="preserve">п.г.т. Междуреченск, ул.ЖБК </t>
  </si>
  <si>
    <r>
      <rPr>
        <sz val="10"/>
        <rFont val="Times New Roman"/>
        <family val="1"/>
        <charset val="204"/>
      </rPr>
      <t xml:space="preserve">Автодорога   </t>
    </r>
    <r>
      <rPr>
        <b/>
        <sz val="10"/>
        <rFont val="Times New Roman"/>
        <family val="1"/>
        <charset val="204"/>
      </rPr>
      <t>1303197/124526372</t>
    </r>
  </si>
  <si>
    <t>п.г.т. Междуреченск, ул.Ленина</t>
  </si>
  <si>
    <r>
      <rPr>
        <sz val="10"/>
        <rFont val="Times New Roman"/>
        <family val="1"/>
        <charset val="204"/>
      </rPr>
      <t xml:space="preserve">Автодорога  </t>
    </r>
    <r>
      <rPr>
        <b/>
        <sz val="10"/>
        <rFont val="Times New Roman"/>
        <family val="1"/>
        <charset val="204"/>
      </rPr>
      <t>1303198/124526372</t>
    </r>
  </si>
  <si>
    <t>п.г.т. Междуреченск, ул.Парковая</t>
  </si>
  <si>
    <r>
      <rPr>
        <sz val="10"/>
        <rFont val="Times New Roman"/>
        <family val="1"/>
        <charset val="204"/>
      </rPr>
      <t xml:space="preserve">Автодорога </t>
    </r>
    <r>
      <rPr>
        <b/>
        <sz val="10"/>
        <rFont val="Times New Roman"/>
        <family val="1"/>
        <charset val="204"/>
      </rPr>
      <t xml:space="preserve"> 1303199/124526372</t>
    </r>
  </si>
  <si>
    <t>п.г.т. Междуреченск, ул.Приморская</t>
  </si>
  <si>
    <r>
      <rPr>
        <sz val="10"/>
        <rFont val="Times New Roman"/>
        <family val="1"/>
        <charset val="204"/>
      </rPr>
      <t xml:space="preserve">Автодорога   </t>
    </r>
    <r>
      <rPr>
        <b/>
        <sz val="10"/>
        <rFont val="Times New Roman"/>
        <family val="1"/>
        <charset val="204"/>
      </rPr>
      <t>1303200/124526372</t>
    </r>
  </si>
  <si>
    <r>
      <rPr>
        <sz val="10"/>
        <rFont val="Times New Roman"/>
        <family val="1"/>
        <charset val="204"/>
      </rPr>
      <t xml:space="preserve">Автодорога  </t>
    </r>
    <r>
      <rPr>
        <b/>
        <sz val="10"/>
        <rFont val="Times New Roman"/>
        <family val="1"/>
        <charset val="204"/>
      </rPr>
      <t xml:space="preserve"> 1303201/124526372</t>
    </r>
  </si>
  <si>
    <t>п.г.т. Междуреченск, ул.Пушкина</t>
  </si>
  <si>
    <r>
      <rPr>
        <sz val="10"/>
        <rFont val="Times New Roman"/>
        <family val="1"/>
        <charset val="204"/>
      </rPr>
      <t xml:space="preserve">Автодорога  </t>
    </r>
    <r>
      <rPr>
        <b/>
        <sz val="10"/>
        <rFont val="Times New Roman"/>
        <family val="1"/>
        <charset val="204"/>
      </rPr>
      <t xml:space="preserve"> 1303202/124526372</t>
    </r>
  </si>
  <si>
    <r>
      <rPr>
        <sz val="10"/>
        <rFont val="Times New Roman"/>
        <family val="1"/>
        <charset val="204"/>
      </rPr>
      <t xml:space="preserve">Автодорога  </t>
    </r>
    <r>
      <rPr>
        <b/>
        <sz val="10"/>
        <rFont val="Times New Roman"/>
        <family val="1"/>
        <charset val="204"/>
      </rPr>
      <t xml:space="preserve"> 1303203/124526372</t>
    </r>
  </si>
  <si>
    <t>п.г.т. Междуреченск, ул.Набережная</t>
  </si>
  <si>
    <r>
      <rPr>
        <sz val="10"/>
        <rFont val="Times New Roman"/>
        <family val="1"/>
        <charset val="204"/>
      </rPr>
      <t xml:space="preserve">Автодорога   </t>
    </r>
    <r>
      <rPr>
        <b/>
        <sz val="10"/>
        <rFont val="Times New Roman"/>
        <family val="1"/>
        <charset val="204"/>
      </rPr>
      <t>1303204/124526372</t>
    </r>
  </si>
  <si>
    <r>
      <rPr>
        <sz val="10"/>
        <rFont val="Times New Roman"/>
        <family val="1"/>
        <charset val="204"/>
      </rPr>
      <t xml:space="preserve">Асфальтированная дорога  </t>
    </r>
    <r>
      <rPr>
        <b/>
        <sz val="10"/>
        <rFont val="Times New Roman"/>
        <family val="1"/>
        <charset val="204"/>
      </rPr>
      <t>1303205/124527316</t>
    </r>
  </si>
  <si>
    <t>п.г.т. Междуреченск, ул.ЖБК 9</t>
  </si>
  <si>
    <r>
      <rPr>
        <sz val="10"/>
        <rFont val="Times New Roman"/>
        <family val="1"/>
        <charset val="204"/>
      </rPr>
      <t xml:space="preserve">Автодорога   </t>
    </r>
    <r>
      <rPr>
        <b/>
        <sz val="10"/>
        <rFont val="Times New Roman"/>
        <family val="1"/>
        <charset val="204"/>
      </rPr>
      <t>1303206/124526372</t>
    </r>
  </si>
  <si>
    <r>
      <rPr>
        <sz val="10"/>
        <rFont val="Times New Roman"/>
        <family val="1"/>
        <charset val="204"/>
      </rPr>
      <t xml:space="preserve">Автодорога  </t>
    </r>
    <r>
      <rPr>
        <b/>
        <sz val="10"/>
        <rFont val="Times New Roman"/>
        <family val="1"/>
        <charset val="204"/>
      </rPr>
      <t xml:space="preserve"> 1303207/124526372</t>
    </r>
  </si>
  <si>
    <r>
      <rPr>
        <sz val="10"/>
        <rFont val="Times New Roman"/>
        <family val="1"/>
        <charset val="204"/>
      </rPr>
      <t xml:space="preserve">Автодорога  </t>
    </r>
    <r>
      <rPr>
        <b/>
        <sz val="10"/>
        <rFont val="Times New Roman"/>
        <family val="1"/>
        <charset val="204"/>
      </rPr>
      <t>1303208/124526372</t>
    </r>
  </si>
  <si>
    <t>п.г.т. Междуреченск, ул.Центральная</t>
  </si>
  <si>
    <r>
      <rPr>
        <sz val="10"/>
        <rFont val="Times New Roman"/>
        <family val="1"/>
        <charset val="204"/>
      </rPr>
      <t xml:space="preserve">Убираемая площадь на территории ЖБК  </t>
    </r>
    <r>
      <rPr>
        <b/>
        <sz val="10"/>
        <rFont val="Times New Roman"/>
        <family val="1"/>
        <charset val="204"/>
      </rPr>
      <t xml:space="preserve"> 1303209/120001121</t>
    </r>
  </si>
  <si>
    <r>
      <rPr>
        <sz val="10"/>
        <rFont val="Times New Roman"/>
        <family val="1"/>
        <charset val="204"/>
      </rPr>
      <t xml:space="preserve">Стадион по ул.Пушкина п.г.т.Междуреченск  </t>
    </r>
    <r>
      <rPr>
        <b/>
        <sz val="10"/>
        <rFont val="Times New Roman"/>
        <family val="1"/>
        <charset val="204"/>
      </rPr>
      <t>1303210/124528401</t>
    </r>
  </si>
  <si>
    <t>п.г.т. Междуреченск, ул.Пушкина 6</t>
  </si>
  <si>
    <r>
      <rPr>
        <sz val="10"/>
        <rFont val="Times New Roman"/>
        <family val="1"/>
        <charset val="204"/>
      </rPr>
      <t xml:space="preserve">Автодорога с.Переволоки   </t>
    </r>
    <r>
      <rPr>
        <b/>
        <sz val="10"/>
        <rFont val="Times New Roman"/>
        <family val="1"/>
        <charset val="204"/>
      </rPr>
      <t>1303211/124526372</t>
    </r>
  </si>
  <si>
    <t>с.Переволоки</t>
  </si>
  <si>
    <r>
      <rPr>
        <sz val="10"/>
        <rFont val="Times New Roman"/>
        <family val="1"/>
        <charset val="204"/>
      </rPr>
      <t xml:space="preserve">Площадка асфальтобетонная у хлебопекарни п.г.т.Междуреченск    </t>
    </r>
    <r>
      <rPr>
        <b/>
        <sz val="10"/>
        <rFont val="Times New Roman"/>
        <family val="1"/>
        <charset val="204"/>
      </rPr>
      <t>1303212/120001121</t>
    </r>
  </si>
  <si>
    <r>
      <rPr>
        <sz val="10"/>
        <rFont val="Times New Roman"/>
        <family val="1"/>
        <charset val="204"/>
      </rPr>
      <t xml:space="preserve">Площадка асфальтобетонная до дороги №7(у пож.депо) п.г.т.Междуреченск   </t>
    </r>
    <r>
      <rPr>
        <b/>
        <sz val="10"/>
        <rFont val="Times New Roman"/>
        <family val="1"/>
        <charset val="204"/>
      </rPr>
      <t>1303213/120001121</t>
    </r>
  </si>
  <si>
    <r>
      <rPr>
        <sz val="10"/>
        <rFont val="Times New Roman"/>
        <family val="1"/>
        <charset val="204"/>
      </rPr>
      <t xml:space="preserve">Площадь асфальтобетонная вокруг продмага п.г.т.Междуреченск  </t>
    </r>
    <r>
      <rPr>
        <b/>
        <sz val="10"/>
        <rFont val="Times New Roman"/>
        <family val="1"/>
        <charset val="204"/>
      </rPr>
      <t xml:space="preserve"> 1303214/120001121</t>
    </r>
  </si>
  <si>
    <r>
      <rPr>
        <sz val="10"/>
        <rFont val="Times New Roman"/>
        <family val="1"/>
        <charset val="204"/>
      </rPr>
      <t xml:space="preserve">Зеленая зона улиц п.г.т.Междуреченск   </t>
    </r>
    <r>
      <rPr>
        <b/>
        <sz val="10"/>
        <rFont val="Times New Roman"/>
        <family val="1"/>
        <charset val="204"/>
      </rPr>
      <t>1303215/124527315</t>
    </r>
  </si>
  <si>
    <r>
      <rPr>
        <sz val="10"/>
        <rFont val="Times New Roman"/>
        <family val="1"/>
        <charset val="204"/>
      </rPr>
      <t xml:space="preserve">Зеленая зона скверов п.г.т.Междуреченск   </t>
    </r>
    <r>
      <rPr>
        <b/>
        <sz val="10"/>
        <rFont val="Times New Roman"/>
        <family val="1"/>
        <charset val="204"/>
      </rPr>
      <t>1303216/180160230</t>
    </r>
  </si>
  <si>
    <r>
      <rPr>
        <sz val="10"/>
        <rFont val="Times New Roman"/>
        <family val="1"/>
        <charset val="204"/>
      </rPr>
      <t xml:space="preserve">Зеленая зона внутри кварталов   </t>
    </r>
    <r>
      <rPr>
        <b/>
        <sz val="10"/>
        <rFont val="Times New Roman"/>
        <family val="1"/>
        <charset val="204"/>
      </rPr>
      <t>1303217/124527315</t>
    </r>
  </si>
  <si>
    <r>
      <rPr>
        <sz val="10"/>
        <rFont val="Times New Roman"/>
        <family val="1"/>
        <charset val="204"/>
      </rPr>
      <t xml:space="preserve">Подъездная автодорога к поселку "Урал-Междуреченск"   </t>
    </r>
    <r>
      <rPr>
        <b/>
        <sz val="10"/>
        <rFont val="Times New Roman"/>
        <family val="1"/>
        <charset val="204"/>
      </rPr>
      <t>1303218/124526372</t>
    </r>
  </si>
  <si>
    <r>
      <rPr>
        <sz val="10"/>
        <rFont val="Times New Roman"/>
        <family val="1"/>
        <charset val="204"/>
      </rPr>
      <t xml:space="preserve">Подъездная автодорога к поселку "Урал-ЖБК"   </t>
    </r>
    <r>
      <rPr>
        <b/>
        <sz val="10"/>
        <rFont val="Times New Roman"/>
        <family val="1"/>
        <charset val="204"/>
      </rPr>
      <t>1303219/124526372</t>
    </r>
  </si>
  <si>
    <t>п.г.т. Междуреченск, ул. ЖБК</t>
  </si>
  <si>
    <r>
      <rPr>
        <sz val="10"/>
        <rFont val="Times New Roman"/>
        <family val="1"/>
        <charset val="204"/>
      </rPr>
      <t xml:space="preserve">Памятник, посвященный ВОВ   </t>
    </r>
    <r>
      <rPr>
        <b/>
        <sz val="10"/>
        <rFont val="Times New Roman"/>
        <family val="1"/>
        <charset val="204"/>
      </rPr>
      <t>1303220/129232020</t>
    </r>
  </si>
  <si>
    <t>п.г.т. Междуреченск, на берегу р.Уса</t>
  </si>
  <si>
    <r>
      <rPr>
        <sz val="10"/>
        <rFont val="Times New Roman"/>
        <family val="1"/>
        <charset val="204"/>
      </rPr>
      <t xml:space="preserve">Стела, посвященная ВОВ  </t>
    </r>
    <r>
      <rPr>
        <b/>
        <sz val="10"/>
        <rFont val="Times New Roman"/>
        <family val="1"/>
        <charset val="204"/>
      </rPr>
      <t xml:space="preserve"> 1303221/129232020</t>
    </r>
  </si>
  <si>
    <r>
      <rPr>
        <sz val="10"/>
        <rFont val="Times New Roman"/>
        <family val="1"/>
        <charset val="204"/>
      </rPr>
      <t xml:space="preserve">Грунтовая дорога  </t>
    </r>
    <r>
      <rPr>
        <b/>
        <sz val="10"/>
        <rFont val="Times New Roman"/>
        <family val="1"/>
        <charset val="204"/>
      </rPr>
      <t xml:space="preserve"> 1303222/124527315</t>
    </r>
  </si>
  <si>
    <t>п.г.т. Междуреченск, по ул. Тополиная</t>
  </si>
  <si>
    <r>
      <rPr>
        <sz val="10"/>
        <rFont val="Times New Roman"/>
        <family val="1"/>
        <charset val="204"/>
      </rPr>
      <t xml:space="preserve">Грунтовая дорога   </t>
    </r>
    <r>
      <rPr>
        <b/>
        <sz val="10"/>
        <rFont val="Times New Roman"/>
        <family val="1"/>
        <charset val="204"/>
      </rPr>
      <t xml:space="preserve"> 1303223/124527315</t>
    </r>
  </si>
  <si>
    <t>п.г.т. Междуреченск, от ул. Железнодорожной до ул. Тополиной</t>
  </si>
  <si>
    <r>
      <rPr>
        <sz val="10"/>
        <rFont val="Times New Roman"/>
        <family val="1"/>
        <charset val="204"/>
      </rPr>
      <t xml:space="preserve">Грунтовая дорога  </t>
    </r>
    <r>
      <rPr>
        <b/>
        <sz val="10"/>
        <rFont val="Times New Roman"/>
        <family val="1"/>
        <charset val="204"/>
      </rPr>
      <t xml:space="preserve"> 1303224/124527315</t>
    </r>
  </si>
  <si>
    <t>п.г.т. Междуреченск, от ул. Парковой до ул. Железнодорожной</t>
  </si>
  <si>
    <r>
      <rPr>
        <sz val="10"/>
        <rFont val="Times New Roman"/>
        <family val="1"/>
        <charset val="204"/>
      </rPr>
      <t xml:space="preserve">Грунтовая дорога  </t>
    </r>
    <r>
      <rPr>
        <b/>
        <sz val="10"/>
        <rFont val="Times New Roman"/>
        <family val="1"/>
        <charset val="204"/>
      </rPr>
      <t xml:space="preserve"> 1303225/124527315</t>
    </r>
  </si>
  <si>
    <t>п.г.т. Междуреченск, по ул. Станционной</t>
  </si>
  <si>
    <r>
      <rPr>
        <sz val="10"/>
        <rFont val="Times New Roman"/>
        <family val="1"/>
        <charset val="204"/>
      </rPr>
      <t xml:space="preserve">Грунтовая дорога  </t>
    </r>
    <r>
      <rPr>
        <b/>
        <sz val="10"/>
        <rFont val="Times New Roman"/>
        <family val="1"/>
        <charset val="204"/>
      </rPr>
      <t xml:space="preserve"> 1303226/124527315</t>
    </r>
  </si>
  <si>
    <t>п.г.т. Междуреченск, по ул. Полевая</t>
  </si>
  <si>
    <r>
      <rPr>
        <sz val="10"/>
        <rFont val="Times New Roman"/>
        <family val="1"/>
        <charset val="204"/>
      </rPr>
      <t xml:space="preserve">Грунтовая дорога  </t>
    </r>
    <r>
      <rPr>
        <b/>
        <sz val="10"/>
        <rFont val="Times New Roman"/>
        <family val="1"/>
        <charset val="204"/>
      </rPr>
      <t xml:space="preserve"> 1303227/124527315</t>
    </r>
  </si>
  <si>
    <t>п.г.т. Междуреченск, по пер.Прямому</t>
  </si>
  <si>
    <r>
      <rPr>
        <sz val="10"/>
        <rFont val="Times New Roman"/>
        <family val="1"/>
        <charset val="204"/>
      </rPr>
      <t xml:space="preserve">Грунтовая дорога  </t>
    </r>
    <r>
      <rPr>
        <b/>
        <sz val="10"/>
        <rFont val="Times New Roman"/>
        <family val="1"/>
        <charset val="204"/>
      </rPr>
      <t xml:space="preserve"> 1303228/124527315</t>
    </r>
  </si>
  <si>
    <t>п.г.т. Междуреченск, по пер.Вишнёвому</t>
  </si>
  <si>
    <r>
      <rPr>
        <sz val="10"/>
        <rFont val="Times New Roman"/>
        <family val="1"/>
        <charset val="204"/>
      </rPr>
      <t xml:space="preserve">Грунтовая дорога  </t>
    </r>
    <r>
      <rPr>
        <b/>
        <sz val="10"/>
        <rFont val="Times New Roman"/>
        <family val="1"/>
        <charset val="204"/>
      </rPr>
      <t xml:space="preserve"> 1303229/124527315</t>
    </r>
  </si>
  <si>
    <t>п.г.т. Междуреченск, по пер.Жигулевскому</t>
  </si>
  <si>
    <r>
      <rPr>
        <sz val="10"/>
        <rFont val="Times New Roman"/>
        <family val="1"/>
        <charset val="204"/>
      </rPr>
      <t xml:space="preserve">Грунтовая дорога   </t>
    </r>
    <r>
      <rPr>
        <b/>
        <sz val="10"/>
        <rFont val="Times New Roman"/>
        <family val="1"/>
        <charset val="204"/>
      </rPr>
      <t>1303230/124527315</t>
    </r>
  </si>
  <si>
    <t>п.г.т. Междуреченск, по пер.Первомайскому</t>
  </si>
  <si>
    <r>
      <rPr>
        <sz val="10"/>
        <rFont val="Times New Roman"/>
        <family val="1"/>
        <charset val="204"/>
      </rPr>
      <t xml:space="preserve">Грунтовая дорога   </t>
    </r>
    <r>
      <rPr>
        <b/>
        <sz val="10"/>
        <rFont val="Times New Roman"/>
        <family val="1"/>
        <charset val="204"/>
      </rPr>
      <t>1303231/124527315</t>
    </r>
  </si>
  <si>
    <t>п.г.т. Междуреченск, по ул. Победы</t>
  </si>
  <si>
    <r>
      <rPr>
        <sz val="10"/>
        <rFont val="Times New Roman"/>
        <family val="1"/>
        <charset val="204"/>
      </rPr>
      <t xml:space="preserve">Грунтовая дорога  </t>
    </r>
    <r>
      <rPr>
        <b/>
        <sz val="10"/>
        <rFont val="Times New Roman"/>
        <family val="1"/>
        <charset val="204"/>
      </rPr>
      <t xml:space="preserve"> 1303232/124527315</t>
    </r>
  </si>
  <si>
    <t>п.г.т. Междуреченск, по ул. Причальная</t>
  </si>
  <si>
    <r>
      <rPr>
        <sz val="10"/>
        <rFont val="Times New Roman"/>
        <family val="1"/>
        <charset val="204"/>
      </rPr>
      <t xml:space="preserve">Грунтовая дорога   </t>
    </r>
    <r>
      <rPr>
        <b/>
        <sz val="10"/>
        <rFont val="Times New Roman"/>
        <family val="1"/>
        <charset val="204"/>
      </rPr>
      <t>1303233/124527315</t>
    </r>
  </si>
  <si>
    <t>п.г.т. Междуреченск, по ул. Портовая</t>
  </si>
  <si>
    <r>
      <rPr>
        <sz val="10"/>
        <rFont val="Times New Roman"/>
        <family val="1"/>
        <charset val="204"/>
      </rPr>
      <t xml:space="preserve">Грунтовая дорога  </t>
    </r>
    <r>
      <rPr>
        <b/>
        <sz val="10"/>
        <rFont val="Times New Roman"/>
        <family val="1"/>
        <charset val="204"/>
      </rPr>
      <t xml:space="preserve"> 1303234/124527315</t>
    </r>
  </si>
  <si>
    <t>п.г.т. Междуреченск, от ул. М.Горького до ул. Железнодорожной</t>
  </si>
  <si>
    <r>
      <rPr>
        <sz val="10"/>
        <rFont val="Times New Roman"/>
        <family val="1"/>
        <charset val="204"/>
      </rPr>
      <t xml:space="preserve">Асфальтированная дорога     </t>
    </r>
    <r>
      <rPr>
        <b/>
        <sz val="10"/>
        <rFont val="Times New Roman"/>
        <family val="1"/>
        <charset val="204"/>
      </rPr>
      <t xml:space="preserve">  1303235/</t>
    </r>
    <r>
      <rPr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>124527316</t>
    </r>
    <r>
      <rPr>
        <sz val="10"/>
        <rFont val="Times New Roman"/>
        <family val="1"/>
        <charset val="204"/>
      </rPr>
      <t xml:space="preserve">  </t>
    </r>
  </si>
  <si>
    <r>
      <rPr>
        <sz val="10"/>
        <rFont val="Times New Roman"/>
        <family val="1"/>
        <charset val="204"/>
      </rPr>
      <t xml:space="preserve">Асфальтированная дорога  </t>
    </r>
    <r>
      <rPr>
        <b/>
        <sz val="10"/>
        <rFont val="Times New Roman"/>
        <family val="1"/>
        <charset val="204"/>
      </rPr>
      <t xml:space="preserve">1303236/ 124527316          </t>
    </r>
    <r>
      <rPr>
        <sz val="10"/>
        <rFont val="Times New Roman"/>
        <family val="1"/>
        <charset val="204"/>
      </rPr>
      <t xml:space="preserve"> </t>
    </r>
  </si>
  <si>
    <t>п.г.т. Междуреченск, по пер.Октябрьскому</t>
  </si>
  <si>
    <r>
      <rPr>
        <sz val="10"/>
        <rFont val="Times New Roman"/>
        <family val="1"/>
        <charset val="204"/>
      </rPr>
      <t xml:space="preserve">Асфальтированная дорога </t>
    </r>
    <r>
      <rPr>
        <b/>
        <sz val="10"/>
        <rFont val="Times New Roman"/>
        <family val="1"/>
        <charset val="204"/>
      </rPr>
      <t xml:space="preserve"> 1303237/ 124527316</t>
    </r>
  </si>
  <si>
    <t>п.г.т. Междуреченск, от пер.Октябрьского до кладбища</t>
  </si>
  <si>
    <r>
      <rPr>
        <sz val="10"/>
        <rFont val="Times New Roman"/>
        <family val="1"/>
        <charset val="204"/>
      </rPr>
      <t xml:space="preserve">Грунтовая дорога   </t>
    </r>
    <r>
      <rPr>
        <b/>
        <sz val="10"/>
        <rFont val="Times New Roman"/>
        <family val="1"/>
        <charset val="204"/>
      </rPr>
      <t>1303238/124527315</t>
    </r>
  </si>
  <si>
    <t>Село Переволоки по ул. Степана Разина</t>
  </si>
  <si>
    <r>
      <rPr>
        <sz val="10"/>
        <rFont val="Times New Roman"/>
        <family val="1"/>
        <charset val="204"/>
      </rPr>
      <t xml:space="preserve">Грунтовая дорога  </t>
    </r>
    <r>
      <rPr>
        <b/>
        <sz val="10"/>
        <rFont val="Times New Roman"/>
        <family val="1"/>
        <charset val="204"/>
      </rPr>
      <t>1303239/124527315</t>
    </r>
  </si>
  <si>
    <t>Село Переволоки по ул. Новой-Садовой</t>
  </si>
  <si>
    <r>
      <rPr>
        <sz val="10"/>
        <rFont val="Times New Roman"/>
        <family val="1"/>
        <charset val="204"/>
      </rPr>
      <t xml:space="preserve">Грунтовая дорога   </t>
    </r>
    <r>
      <rPr>
        <b/>
        <sz val="10"/>
        <rFont val="Times New Roman"/>
        <family val="1"/>
        <charset val="204"/>
      </rPr>
      <t>1303240/124527315</t>
    </r>
  </si>
  <si>
    <t>Село Переволоки по ул. Почтовой</t>
  </si>
  <si>
    <r>
      <rPr>
        <sz val="10"/>
        <rFont val="Times New Roman"/>
        <family val="1"/>
        <charset val="204"/>
      </rPr>
      <t xml:space="preserve">Грунтовая дорога   </t>
    </r>
    <r>
      <rPr>
        <b/>
        <sz val="10"/>
        <rFont val="Times New Roman"/>
        <family val="1"/>
        <charset val="204"/>
      </rPr>
      <t>1303241/124527315</t>
    </r>
  </si>
  <si>
    <t>Село Переволоки по ул. Красногорской</t>
  </si>
  <si>
    <r>
      <rPr>
        <sz val="10"/>
        <rFont val="Times New Roman"/>
        <family val="1"/>
        <charset val="204"/>
      </rPr>
      <t xml:space="preserve">Грунтовая дорога   </t>
    </r>
    <r>
      <rPr>
        <b/>
        <sz val="10"/>
        <rFont val="Times New Roman"/>
        <family val="1"/>
        <charset val="204"/>
      </rPr>
      <t>1303242/124527315</t>
    </r>
  </si>
  <si>
    <t>Село Переволоки по ул. Новый Путь</t>
  </si>
  <si>
    <r>
      <rPr>
        <sz val="10"/>
        <rFont val="Times New Roman"/>
        <family val="1"/>
        <charset val="204"/>
      </rPr>
      <t xml:space="preserve">Грунтовая дорога   </t>
    </r>
    <r>
      <rPr>
        <b/>
        <sz val="10"/>
        <rFont val="Times New Roman"/>
        <family val="1"/>
        <charset val="204"/>
      </rPr>
      <t>1303243/124527315</t>
    </r>
  </si>
  <si>
    <t>Село Переволоки от трассы М5 до кладбища с.Переволоки</t>
  </si>
  <si>
    <r>
      <rPr>
        <sz val="10"/>
        <rFont val="Times New Roman"/>
        <family val="1"/>
        <charset val="204"/>
      </rPr>
      <t xml:space="preserve">Грунтовая дорога  </t>
    </r>
    <r>
      <rPr>
        <b/>
        <sz val="10"/>
        <rFont val="Times New Roman"/>
        <family val="1"/>
        <charset val="204"/>
      </rPr>
      <t xml:space="preserve"> 1303244/124527315</t>
    </r>
  </si>
  <si>
    <t>Село Переволоки по пер. Волжскому</t>
  </si>
  <si>
    <r>
      <rPr>
        <sz val="10"/>
        <rFont val="Times New Roman"/>
        <family val="1"/>
        <charset val="204"/>
      </rPr>
      <t xml:space="preserve">Грунтовая дорога   </t>
    </r>
    <r>
      <rPr>
        <b/>
        <sz val="10"/>
        <rFont val="Times New Roman"/>
        <family val="1"/>
        <charset val="204"/>
      </rPr>
      <t>1303245/124527315</t>
    </r>
  </si>
  <si>
    <t>Село Переволоки по пер. Скальному</t>
  </si>
  <si>
    <r>
      <rPr>
        <sz val="10"/>
        <rFont val="Times New Roman"/>
        <family val="1"/>
        <charset val="204"/>
      </rPr>
      <t xml:space="preserve">Грунтовая дорога   </t>
    </r>
    <r>
      <rPr>
        <b/>
        <sz val="10"/>
        <rFont val="Times New Roman"/>
        <family val="1"/>
        <charset val="204"/>
      </rPr>
      <t>1303246/124527315</t>
    </r>
  </si>
  <si>
    <t>Село Переволоки по пер. Овражному</t>
  </si>
  <si>
    <r>
      <rPr>
        <sz val="10"/>
        <rFont val="Times New Roman"/>
        <family val="1"/>
        <charset val="204"/>
      </rPr>
      <t xml:space="preserve">Контейнерная площадка  </t>
    </r>
    <r>
      <rPr>
        <b/>
        <sz val="10"/>
        <rFont val="Times New Roman"/>
        <family val="1"/>
        <charset val="204"/>
      </rPr>
      <t>1303247/124526181</t>
    </r>
  </si>
  <si>
    <t>п.г.т.Междуреченск, пляж, у центрального входа</t>
  </si>
  <si>
    <r>
      <rPr>
        <sz val="10"/>
        <rFont val="Times New Roman"/>
        <family val="1"/>
        <charset val="204"/>
      </rPr>
      <t xml:space="preserve">Контейнерная площадка  </t>
    </r>
    <r>
      <rPr>
        <b/>
        <sz val="10"/>
        <rFont val="Times New Roman"/>
        <family val="1"/>
        <charset val="204"/>
      </rPr>
      <t xml:space="preserve"> 1303248/124526181</t>
    </r>
  </si>
  <si>
    <t>п.г.т.Междуреченск, пляж, левее центрального входа 150 м.</t>
  </si>
  <si>
    <t>ИТОГО по 108.51</t>
  </si>
  <si>
    <t>счет 108.52</t>
  </si>
  <si>
    <r>
      <rPr>
        <sz val="10"/>
        <rFont val="Times New Roman"/>
        <family val="1"/>
        <charset val="204"/>
      </rPr>
      <t xml:space="preserve">Контейнер ТБО  </t>
    </r>
    <r>
      <rPr>
        <b/>
        <sz val="10"/>
        <rFont val="Times New Roman"/>
        <family val="1"/>
        <charset val="204"/>
      </rPr>
      <t xml:space="preserve"> 1303249-1303249-24/162915500</t>
    </r>
  </si>
  <si>
    <r>
      <rPr>
        <sz val="10"/>
        <rFont val="Times New Roman"/>
        <family val="1"/>
        <charset val="204"/>
      </rPr>
      <t xml:space="preserve">Контейнер ТБО  </t>
    </r>
    <r>
      <rPr>
        <b/>
        <sz val="10"/>
        <rFont val="Times New Roman"/>
        <family val="1"/>
        <charset val="204"/>
      </rPr>
      <t>1303250-1303250-19/162915500</t>
    </r>
  </si>
  <si>
    <r>
      <rPr>
        <sz val="10"/>
        <rFont val="Times New Roman"/>
        <family val="1"/>
        <charset val="204"/>
      </rPr>
      <t xml:space="preserve">Контейнер ТБО  </t>
    </r>
    <r>
      <rPr>
        <b/>
        <sz val="10"/>
        <rFont val="Times New Roman"/>
        <family val="1"/>
        <charset val="204"/>
      </rPr>
      <t>1303251/162915500</t>
    </r>
  </si>
  <si>
    <t>п.г.т. Междуреченск (в водоохранной зоне)</t>
  </si>
  <si>
    <r>
      <rPr>
        <sz val="10"/>
        <rFont val="Times New Roman"/>
        <family val="1"/>
        <charset val="204"/>
      </rPr>
      <t xml:space="preserve">Контейнер ТБО  </t>
    </r>
    <r>
      <rPr>
        <b/>
        <sz val="10"/>
        <rFont val="Times New Roman"/>
        <family val="1"/>
        <charset val="204"/>
      </rPr>
      <t xml:space="preserve"> 1303252/162915500</t>
    </r>
  </si>
  <si>
    <t xml:space="preserve">п.г.т. Междуреченск (в водоохранной зоне) </t>
  </si>
  <si>
    <r>
      <rPr>
        <sz val="10"/>
        <rFont val="Times New Roman"/>
        <family val="1"/>
        <charset val="204"/>
      </rPr>
      <t xml:space="preserve">Контейнер для ТБО (усил),синий  </t>
    </r>
    <r>
      <rPr>
        <b/>
        <sz val="10"/>
        <rFont val="Times New Roman"/>
        <family val="1"/>
        <charset val="204"/>
      </rPr>
      <t xml:space="preserve"> 1303848-1303857/162915500</t>
    </r>
  </si>
  <si>
    <r>
      <rPr>
        <sz val="10"/>
        <rFont val="Times New Roman"/>
        <family val="1"/>
        <charset val="204"/>
      </rPr>
      <t xml:space="preserve">Контейнер для ТБО </t>
    </r>
    <r>
      <rPr>
        <b/>
        <sz val="10"/>
        <rFont val="Times New Roman"/>
        <family val="1"/>
        <charset val="204"/>
      </rPr>
      <t>1303862-1303865</t>
    </r>
    <r>
      <rPr>
        <sz val="10"/>
        <rFont val="Times New Roman"/>
        <family val="1"/>
        <charset val="204"/>
      </rPr>
      <t xml:space="preserve"> /</t>
    </r>
    <r>
      <rPr>
        <b/>
        <sz val="10"/>
        <rFont val="Times New Roman"/>
        <family val="1"/>
        <charset val="204"/>
      </rPr>
      <t>162915500</t>
    </r>
  </si>
  <si>
    <r>
      <rPr>
        <sz val="10"/>
        <rFont val="Times New Roman"/>
        <family val="1"/>
        <charset val="204"/>
      </rPr>
      <t xml:space="preserve">Монитор Samsung  </t>
    </r>
    <r>
      <rPr>
        <b/>
        <sz val="10"/>
        <rFont val="Times New Roman"/>
        <family val="1"/>
        <charset val="204"/>
      </rPr>
      <t>1303253/114528601</t>
    </r>
  </si>
  <si>
    <r>
      <rPr>
        <sz val="10"/>
        <rFont val="Times New Roman"/>
        <family val="1"/>
        <charset val="204"/>
      </rPr>
      <t xml:space="preserve">Системный блок Celeron  </t>
    </r>
    <r>
      <rPr>
        <b/>
        <sz val="10"/>
        <rFont val="Times New Roman"/>
        <family val="1"/>
        <charset val="204"/>
      </rPr>
      <t xml:space="preserve"> 1303255/114528601</t>
    </r>
  </si>
  <si>
    <r>
      <rPr>
        <sz val="10"/>
        <rFont val="Times New Roman"/>
        <family val="1"/>
        <charset val="204"/>
      </rPr>
      <t xml:space="preserve">Аккордеон </t>
    </r>
    <r>
      <rPr>
        <b/>
        <sz val="10"/>
        <rFont val="Times New Roman"/>
        <family val="1"/>
        <charset val="204"/>
      </rPr>
      <t xml:space="preserve"> 1303256/143692010</t>
    </r>
  </si>
  <si>
    <t>п.г.т. Междуреченск, ул. М.Горького, д.7.</t>
  </si>
  <si>
    <r>
      <rPr>
        <sz val="10"/>
        <rFont val="Times New Roman"/>
        <family val="1"/>
        <charset val="204"/>
      </rPr>
      <t xml:space="preserve">Актив.система Verasov 150W  </t>
    </r>
    <r>
      <rPr>
        <b/>
        <sz val="10"/>
        <rFont val="Times New Roman"/>
        <family val="1"/>
        <charset val="204"/>
      </rPr>
      <t>1303262,1303263/143230170</t>
    </r>
  </si>
  <si>
    <r>
      <rPr>
        <sz val="10"/>
        <rFont val="Times New Roman"/>
        <family val="1"/>
        <charset val="204"/>
      </rPr>
      <t xml:space="preserve">Баян «Этюд»  </t>
    </r>
    <r>
      <rPr>
        <b/>
        <sz val="10"/>
        <rFont val="Times New Roman"/>
        <family val="1"/>
        <charset val="204"/>
      </rPr>
      <t>1303257/143692010</t>
    </r>
  </si>
  <si>
    <r>
      <rPr>
        <sz val="10"/>
        <rFont val="Times New Roman"/>
        <family val="1"/>
        <charset val="204"/>
      </rPr>
      <t xml:space="preserve">Светодиодный прибор эффектов Chauvet VUE 3.1   </t>
    </r>
    <r>
      <rPr>
        <b/>
        <sz val="10"/>
        <rFont val="Times New Roman"/>
        <family val="1"/>
        <charset val="204"/>
      </rPr>
      <t>1303258/142929306</t>
    </r>
  </si>
  <si>
    <r>
      <rPr>
        <sz val="10"/>
        <rFont val="Times New Roman"/>
        <family val="1"/>
        <charset val="204"/>
      </rPr>
      <t xml:space="preserve">К-т звук.аппаратуры  </t>
    </r>
    <r>
      <rPr>
        <b/>
        <sz val="10"/>
        <rFont val="Times New Roman"/>
        <family val="1"/>
        <charset val="204"/>
      </rPr>
      <t xml:space="preserve"> 1303259/143230170</t>
    </r>
  </si>
  <si>
    <r>
      <rPr>
        <sz val="10"/>
        <rFont val="Times New Roman"/>
        <family val="1"/>
        <charset val="204"/>
      </rPr>
      <t xml:space="preserve">Микрофон Snort   </t>
    </r>
    <r>
      <rPr>
        <b/>
        <sz val="10"/>
        <rFont val="Times New Roman"/>
        <family val="1"/>
        <charset val="204"/>
      </rPr>
      <t>1303260,1303261/143230201</t>
    </r>
  </si>
  <si>
    <r>
      <rPr>
        <sz val="10"/>
        <rFont val="Times New Roman"/>
        <family val="1"/>
        <charset val="204"/>
      </rPr>
      <t xml:space="preserve">Микш.пульт BEHRINGER 1204 FX   </t>
    </r>
    <r>
      <rPr>
        <b/>
        <sz val="10"/>
        <rFont val="Times New Roman"/>
        <family val="1"/>
        <charset val="204"/>
      </rPr>
      <t>1303264/143696420</t>
    </r>
  </si>
  <si>
    <r>
      <rPr>
        <sz val="10"/>
        <rFont val="Times New Roman"/>
        <family val="1"/>
        <charset val="204"/>
      </rPr>
      <t xml:space="preserve">Микш.пульт МС-8002  </t>
    </r>
    <r>
      <rPr>
        <b/>
        <sz val="10"/>
        <rFont val="Times New Roman"/>
        <family val="1"/>
        <charset val="204"/>
      </rPr>
      <t xml:space="preserve"> 1303265/143696420</t>
    </r>
  </si>
  <si>
    <r>
      <rPr>
        <sz val="10"/>
        <rFont val="Times New Roman"/>
        <family val="1"/>
        <charset val="204"/>
      </rPr>
      <t xml:space="preserve">Музыкальный центр «Aiwa»  </t>
    </r>
    <r>
      <rPr>
        <b/>
        <sz val="10"/>
        <rFont val="Times New Roman"/>
        <family val="1"/>
        <charset val="204"/>
      </rPr>
      <t>1303266/143230170</t>
    </r>
  </si>
  <si>
    <r>
      <rPr>
        <sz val="10"/>
        <rFont val="Times New Roman"/>
        <family val="1"/>
        <charset val="204"/>
      </rPr>
      <t xml:space="preserve">Радиомикрофон   </t>
    </r>
    <r>
      <rPr>
        <b/>
        <sz val="10"/>
        <rFont val="Times New Roman"/>
        <family val="1"/>
        <charset val="204"/>
      </rPr>
      <t>1303267/143230201</t>
    </r>
  </si>
  <si>
    <r>
      <rPr>
        <sz val="10"/>
        <rFont val="Times New Roman"/>
        <family val="1"/>
        <charset val="204"/>
      </rPr>
      <t xml:space="preserve">Радиомикрофон   </t>
    </r>
    <r>
      <rPr>
        <b/>
        <sz val="10"/>
        <rFont val="Times New Roman"/>
        <family val="1"/>
        <charset val="204"/>
      </rPr>
      <t>1303268, 1303269/143230201</t>
    </r>
  </si>
  <si>
    <r>
      <rPr>
        <sz val="10"/>
        <rFont val="Times New Roman"/>
        <family val="1"/>
        <charset val="204"/>
      </rPr>
      <t xml:space="preserve">Радиосистема вокальная  </t>
    </r>
    <r>
      <rPr>
        <b/>
        <sz val="10"/>
        <rFont val="Times New Roman"/>
        <family val="1"/>
        <charset val="204"/>
      </rPr>
      <t>1303270/143230201</t>
    </r>
  </si>
  <si>
    <r>
      <rPr>
        <sz val="10"/>
        <rFont val="Times New Roman"/>
        <family val="1"/>
        <charset val="204"/>
      </rPr>
      <t xml:space="preserve">Радиосистема двойная Arthur Forty </t>
    </r>
    <r>
      <rPr>
        <b/>
        <sz val="10"/>
        <rFont val="Times New Roman"/>
        <family val="1"/>
        <charset val="204"/>
      </rPr>
      <t>YS-232 U   1303271/143230201</t>
    </r>
  </si>
  <si>
    <r>
      <rPr>
        <sz val="10"/>
        <rFont val="Times New Roman"/>
        <family val="1"/>
        <charset val="204"/>
      </rPr>
      <t xml:space="preserve">Телевизор ЭЛЭНБЕРГ   </t>
    </r>
    <r>
      <rPr>
        <b/>
        <sz val="10"/>
        <rFont val="Times New Roman"/>
        <family val="1"/>
        <charset val="204"/>
      </rPr>
      <t>1303273/143230102</t>
    </r>
  </si>
  <si>
    <r>
      <rPr>
        <sz val="10"/>
        <rFont val="Times New Roman"/>
        <family val="1"/>
        <charset val="204"/>
      </rPr>
      <t xml:space="preserve">Магнитофон   </t>
    </r>
    <r>
      <rPr>
        <b/>
        <sz val="10"/>
        <rFont val="Times New Roman"/>
        <family val="1"/>
        <charset val="204"/>
      </rPr>
      <t>1303273/143230142</t>
    </r>
  </si>
  <si>
    <r>
      <rPr>
        <sz val="10"/>
        <rFont val="Times New Roman"/>
        <family val="1"/>
        <charset val="204"/>
      </rPr>
      <t xml:space="preserve">Телевизор "Полар"  </t>
    </r>
    <r>
      <rPr>
        <b/>
        <sz val="10"/>
        <rFont val="Times New Roman"/>
        <family val="1"/>
        <charset val="204"/>
      </rPr>
      <t xml:space="preserve"> 1303277/143230102</t>
    </r>
  </si>
  <si>
    <r>
      <rPr>
        <sz val="10"/>
        <rFont val="Times New Roman"/>
        <family val="1"/>
        <charset val="204"/>
      </rPr>
      <t xml:space="preserve">Проектор ViewSonik   </t>
    </r>
    <r>
      <rPr>
        <b/>
        <sz val="10"/>
        <rFont val="Times New Roman"/>
        <family val="1"/>
        <charset val="204"/>
      </rPr>
      <t xml:space="preserve"> 1303278/143322030</t>
    </r>
  </si>
  <si>
    <r>
      <rPr>
        <sz val="10"/>
        <rFont val="Times New Roman"/>
        <family val="1"/>
        <charset val="204"/>
      </rPr>
      <t xml:space="preserve">Динамик EMINENCE BETA-15А   </t>
    </r>
    <r>
      <rPr>
        <b/>
        <sz val="10"/>
        <rFont val="Times New Roman"/>
        <family val="1"/>
        <charset val="204"/>
      </rPr>
      <t>1303279/143230202</t>
    </r>
  </si>
  <si>
    <r>
      <rPr>
        <sz val="10"/>
        <color rgb="FF000000"/>
        <rFont val="Times New Roman"/>
        <family val="1"/>
        <charset val="204"/>
      </rPr>
      <t xml:space="preserve">Yerasov AAC200R Система акустическая активная   </t>
    </r>
    <r>
      <rPr>
        <b/>
        <sz val="10"/>
        <color rgb="FF000000"/>
        <rFont val="Times New Roman"/>
        <family val="1"/>
        <charset val="204"/>
      </rPr>
      <t>1303858-1303858-1/143190020</t>
    </r>
  </si>
  <si>
    <r>
      <rPr>
        <sz val="10"/>
        <rFont val="Times New Roman"/>
        <family val="1"/>
        <charset val="204"/>
      </rPr>
      <t xml:space="preserve">AKG WMS40 Mini2 VocalSet45A/C радиосистема двойная   </t>
    </r>
    <r>
      <rPr>
        <b/>
        <sz val="10"/>
        <rFont val="Times New Roman"/>
        <family val="1"/>
        <charset val="204"/>
      </rPr>
      <t>1303860/143230201</t>
    </r>
  </si>
  <si>
    <r>
      <rPr>
        <sz val="10"/>
        <rFont val="Times New Roman"/>
        <family val="1"/>
        <charset val="204"/>
      </rPr>
      <t xml:space="preserve">BEHRINGER Xenyx X 1204USB микшерный пульт   </t>
    </r>
    <r>
      <rPr>
        <b/>
        <sz val="10"/>
        <rFont val="Times New Roman"/>
        <family val="1"/>
        <charset val="204"/>
      </rPr>
      <t xml:space="preserve"> 1303861/143696420</t>
    </r>
  </si>
  <si>
    <r>
      <rPr>
        <sz val="10"/>
        <rFont val="Times New Roman"/>
        <family val="1"/>
        <charset val="204"/>
      </rPr>
      <t xml:space="preserve">Ак.система   </t>
    </r>
    <r>
      <rPr>
        <b/>
        <sz val="10"/>
        <rFont val="Times New Roman"/>
        <family val="1"/>
        <charset val="204"/>
      </rPr>
      <t>1303280/143190020</t>
    </r>
  </si>
  <si>
    <r>
      <rPr>
        <sz val="10"/>
        <rFont val="Times New Roman"/>
        <family val="1"/>
        <charset val="204"/>
      </rPr>
      <t xml:space="preserve">Микшер.пульт «Лель» </t>
    </r>
    <r>
      <rPr>
        <b/>
        <sz val="10"/>
        <rFont val="Times New Roman"/>
        <family val="1"/>
        <charset val="204"/>
      </rPr>
      <t xml:space="preserve">  1303281/143696420</t>
    </r>
  </si>
  <si>
    <r>
      <rPr>
        <sz val="10"/>
        <rFont val="Times New Roman"/>
        <family val="1"/>
        <charset val="204"/>
      </rPr>
      <t xml:space="preserve">Усилитель «Вега»   </t>
    </r>
    <r>
      <rPr>
        <b/>
        <sz val="10"/>
        <rFont val="Times New Roman"/>
        <family val="1"/>
        <charset val="204"/>
      </rPr>
      <t>1303282/143696390</t>
    </r>
  </si>
  <si>
    <r>
      <rPr>
        <sz val="10"/>
        <rFont val="Times New Roman"/>
        <family val="1"/>
        <charset val="204"/>
      </rPr>
      <t xml:space="preserve">Копир Canon FS-128   </t>
    </r>
    <r>
      <rPr>
        <b/>
        <sz val="10"/>
        <rFont val="Times New Roman"/>
        <family val="1"/>
        <charset val="204"/>
      </rPr>
      <t>1303283/143010233</t>
    </r>
  </si>
  <si>
    <r>
      <rPr>
        <sz val="10"/>
        <rFont val="Times New Roman"/>
        <family val="1"/>
        <charset val="204"/>
      </rPr>
      <t xml:space="preserve">MERES MR-U9300ES Радиосистема.Два ручных микрофона </t>
    </r>
    <r>
      <rPr>
        <b/>
        <sz val="10"/>
        <rFont val="Times New Roman"/>
        <family val="1"/>
        <charset val="204"/>
      </rPr>
      <t xml:space="preserve"> 1303284/143230201</t>
    </r>
  </si>
  <si>
    <t>Гидрант пожарный Н-1,5м   1303285-1303285-3/142944208</t>
  </si>
  <si>
    <r>
      <rPr>
        <sz val="10"/>
        <color rgb="FF000000"/>
        <rFont val="Times New Roman"/>
        <family val="1"/>
        <charset val="204"/>
      </rPr>
      <t xml:space="preserve">HS-50Т-рупорный громкоговоритель   </t>
    </r>
    <r>
      <rPr>
        <b/>
        <sz val="10"/>
        <color rgb="FF000000"/>
        <rFont val="Times New Roman"/>
        <family val="1"/>
        <charset val="204"/>
      </rPr>
      <t>1303286-1303286-5/143230202</t>
    </r>
  </si>
  <si>
    <r>
      <rPr>
        <sz val="10"/>
        <rFont val="Times New Roman"/>
        <family val="1"/>
        <charset val="204"/>
      </rPr>
      <t xml:space="preserve">Усилитель мощности PS-3480, 480Вт, 5 зон   </t>
    </r>
    <r>
      <rPr>
        <b/>
        <sz val="10"/>
        <rFont val="Times New Roman"/>
        <family val="1"/>
        <charset val="204"/>
      </rPr>
      <t>1303287/143696390</t>
    </r>
  </si>
  <si>
    <r>
      <rPr>
        <sz val="10"/>
        <rFont val="Times New Roman"/>
        <family val="1"/>
        <charset val="204"/>
      </rPr>
      <t xml:space="preserve">Усилитель мощности МА -120, 120Вт </t>
    </r>
    <r>
      <rPr>
        <b/>
        <sz val="10"/>
        <rFont val="Times New Roman"/>
        <family val="1"/>
        <charset val="204"/>
      </rPr>
      <t xml:space="preserve"> 1303288/143696390</t>
    </r>
  </si>
  <si>
    <r>
      <rPr>
        <sz val="10"/>
        <color rgb="FF000000"/>
        <rFont val="Times New Roman"/>
        <family val="1"/>
        <charset val="204"/>
      </rPr>
      <t xml:space="preserve">Т-621А-настольный микрофон, сигнал "Гонг"  </t>
    </r>
    <r>
      <rPr>
        <b/>
        <sz val="10"/>
        <color rgb="FF000000"/>
        <rFont val="Times New Roman"/>
        <family val="1"/>
        <charset val="204"/>
      </rPr>
      <t xml:space="preserve"> 1303289-1303289-1/143221123</t>
    </r>
  </si>
  <si>
    <r>
      <rPr>
        <sz val="10"/>
        <rFont val="Times New Roman"/>
        <family val="1"/>
        <charset val="204"/>
      </rPr>
      <t xml:space="preserve">Детский игровой комплекс  </t>
    </r>
    <r>
      <rPr>
        <b/>
        <sz val="10"/>
        <rFont val="Times New Roman"/>
        <family val="1"/>
        <charset val="204"/>
      </rPr>
      <t>1303290/163612254</t>
    </r>
  </si>
  <si>
    <r>
      <rPr>
        <sz val="10"/>
        <rFont val="Times New Roman"/>
        <family val="1"/>
        <charset val="204"/>
      </rPr>
      <t xml:space="preserve">Песочница  </t>
    </r>
    <r>
      <rPr>
        <b/>
        <sz val="10"/>
        <rFont val="Times New Roman"/>
        <family val="1"/>
        <charset val="204"/>
      </rPr>
      <t xml:space="preserve"> 1303291/163612254</t>
    </r>
  </si>
  <si>
    <r>
      <rPr>
        <sz val="10"/>
        <rFont val="Times New Roman"/>
        <family val="1"/>
        <charset val="204"/>
      </rPr>
      <t xml:space="preserve">Стенка для рисования   </t>
    </r>
    <r>
      <rPr>
        <b/>
        <sz val="10"/>
        <rFont val="Times New Roman"/>
        <family val="1"/>
        <charset val="204"/>
      </rPr>
      <t>1303292/163612254</t>
    </r>
  </si>
  <si>
    <r>
      <rPr>
        <sz val="10"/>
        <rFont val="Times New Roman"/>
        <family val="1"/>
        <charset val="204"/>
      </rPr>
      <t xml:space="preserve">Стенка для перелезания  </t>
    </r>
    <r>
      <rPr>
        <b/>
        <sz val="10"/>
        <rFont val="Times New Roman"/>
        <family val="1"/>
        <charset val="204"/>
      </rPr>
      <t xml:space="preserve"> 1303293/163612254</t>
    </r>
  </si>
  <si>
    <r>
      <rPr>
        <sz val="10"/>
        <rFont val="Times New Roman"/>
        <family val="1"/>
        <charset val="204"/>
      </rPr>
      <t xml:space="preserve">Качели на мет.стойках,с жесткой подвеской  </t>
    </r>
    <r>
      <rPr>
        <b/>
        <sz val="10"/>
        <rFont val="Times New Roman"/>
        <family val="1"/>
        <charset val="204"/>
      </rPr>
      <t xml:space="preserve"> 1303294/163612254</t>
    </r>
  </si>
  <si>
    <r>
      <rPr>
        <sz val="10"/>
        <rFont val="Times New Roman"/>
        <family val="1"/>
        <charset val="204"/>
      </rPr>
      <t xml:space="preserve">Карусель,каркас фундамента для карусели  </t>
    </r>
    <r>
      <rPr>
        <b/>
        <sz val="10"/>
        <rFont val="Times New Roman"/>
        <family val="1"/>
        <charset val="204"/>
      </rPr>
      <t>1303295/163612254</t>
    </r>
  </si>
  <si>
    <t>ВСЕГО по 108.52</t>
  </si>
  <si>
    <r>
      <rPr>
        <sz val="10"/>
        <rFont val="Times New Roman"/>
        <family val="1"/>
        <charset val="204"/>
      </rPr>
      <t xml:space="preserve">Стеллаж  </t>
    </r>
    <r>
      <rPr>
        <b/>
        <sz val="10"/>
        <rFont val="Times New Roman"/>
        <family val="1"/>
        <charset val="204"/>
      </rPr>
      <t>1303296/163612336</t>
    </r>
  </si>
  <si>
    <r>
      <rPr>
        <sz val="10"/>
        <rFont val="Times New Roman"/>
        <family val="1"/>
        <charset val="204"/>
      </rPr>
      <t xml:space="preserve">Стол СТК  </t>
    </r>
    <r>
      <rPr>
        <b/>
        <sz val="10"/>
        <rFont val="Times New Roman"/>
        <family val="1"/>
        <charset val="204"/>
      </rPr>
      <t xml:space="preserve"> 1303297/163612421</t>
    </r>
  </si>
  <si>
    <r>
      <rPr>
        <sz val="10"/>
        <rFont val="Times New Roman"/>
        <family val="1"/>
        <charset val="204"/>
      </rPr>
      <t xml:space="preserve">Стеллаж   </t>
    </r>
    <r>
      <rPr>
        <b/>
        <sz val="10"/>
        <rFont val="Times New Roman"/>
        <family val="1"/>
        <charset val="204"/>
      </rPr>
      <t>1303298/163612336</t>
    </r>
  </si>
  <si>
    <r>
      <rPr>
        <sz val="10"/>
        <color rgb="FF000000"/>
        <rFont val="Times New Roman"/>
        <family val="1"/>
        <charset val="204"/>
      </rPr>
      <t xml:space="preserve">Стеллаж  </t>
    </r>
    <r>
      <rPr>
        <b/>
        <sz val="10"/>
        <color rgb="FF000000"/>
        <rFont val="Times New Roman"/>
        <family val="1"/>
        <charset val="204"/>
      </rPr>
      <t xml:space="preserve"> 1303299-1303299-1/163612336</t>
    </r>
  </si>
  <si>
    <r>
      <rPr>
        <sz val="10"/>
        <rFont val="Times New Roman"/>
        <family val="1"/>
        <charset val="204"/>
      </rPr>
      <t xml:space="preserve">Стол  </t>
    </r>
    <r>
      <rPr>
        <b/>
        <sz val="10"/>
        <rFont val="Times New Roman"/>
        <family val="1"/>
        <charset val="204"/>
      </rPr>
      <t xml:space="preserve"> 1303300-1303303/163612421</t>
    </r>
  </si>
  <si>
    <r>
      <rPr>
        <sz val="10"/>
        <rFont val="Times New Roman"/>
        <family val="1"/>
        <charset val="204"/>
      </rPr>
      <t xml:space="preserve">Стол компьютерный   </t>
    </r>
    <r>
      <rPr>
        <b/>
        <sz val="10"/>
        <rFont val="Times New Roman"/>
        <family val="1"/>
        <charset val="204"/>
      </rPr>
      <t>1303304/163612421</t>
    </r>
  </si>
  <si>
    <r>
      <rPr>
        <sz val="10"/>
        <rFont val="Times New Roman"/>
        <family val="1"/>
        <charset val="204"/>
      </rPr>
      <t xml:space="preserve">Шкаф 2-хстворчатый </t>
    </r>
    <r>
      <rPr>
        <b/>
        <sz val="10"/>
        <rFont val="Times New Roman"/>
        <family val="1"/>
        <charset val="204"/>
      </rPr>
      <t xml:space="preserve"> 1303305/163612434</t>
    </r>
  </si>
  <si>
    <r>
      <rPr>
        <sz val="10"/>
        <rFont val="Times New Roman"/>
        <family val="1"/>
        <charset val="204"/>
      </rPr>
      <t xml:space="preserve">Стенка  </t>
    </r>
    <r>
      <rPr>
        <b/>
        <sz val="10"/>
        <rFont val="Times New Roman"/>
        <family val="1"/>
        <charset val="204"/>
      </rPr>
      <t>1303306/163612530</t>
    </r>
  </si>
  <si>
    <t>п.г.т. Междуреченск, ул. Горького, д.7.</t>
  </si>
  <si>
    <r>
      <rPr>
        <sz val="10"/>
        <rFont val="Times New Roman"/>
        <family val="1"/>
        <charset val="204"/>
      </rPr>
      <t xml:space="preserve">Занавес из крепа  </t>
    </r>
    <r>
      <rPr>
        <b/>
        <sz val="10"/>
        <rFont val="Times New Roman"/>
        <family val="1"/>
        <charset val="204"/>
      </rPr>
      <t>1303759/ 163696601</t>
    </r>
  </si>
  <si>
    <r>
      <rPr>
        <sz val="10"/>
        <color rgb="FF000000"/>
        <rFont val="Times New Roman"/>
        <family val="1"/>
        <charset val="204"/>
      </rPr>
      <t xml:space="preserve">Штора   </t>
    </r>
    <r>
      <rPr>
        <b/>
        <sz val="10"/>
        <color rgb="FF000000"/>
        <rFont val="Times New Roman"/>
        <family val="1"/>
        <charset val="204"/>
      </rPr>
      <t>1303760-1303760-1/163696601</t>
    </r>
  </si>
  <si>
    <r>
      <rPr>
        <sz val="10"/>
        <rFont val="Times New Roman"/>
        <family val="1"/>
        <charset val="204"/>
      </rPr>
      <t xml:space="preserve">Эл.счетчик </t>
    </r>
    <r>
      <rPr>
        <b/>
        <sz val="10"/>
        <rFont val="Times New Roman"/>
        <family val="1"/>
        <charset val="204"/>
      </rPr>
      <t xml:space="preserve"> 1303761/143312484</t>
    </r>
  </si>
  <si>
    <t>ИТОГО по 108.52</t>
  </si>
  <si>
    <t>ВСЕГО 108.00 (казна)</t>
  </si>
  <si>
    <t>ЗАБАЛАНСОВЫЙ  СЧЕТ</t>
  </si>
  <si>
    <r>
      <rPr>
        <sz val="10"/>
        <rFont val="Times New Roman"/>
        <family val="1"/>
        <charset val="204"/>
      </rPr>
      <t xml:space="preserve">Пылесос "Электрон"  </t>
    </r>
    <r>
      <rPr>
        <b/>
        <sz val="10"/>
        <rFont val="Times New Roman"/>
        <family val="1"/>
        <charset val="204"/>
      </rPr>
      <t>1303762/</t>
    </r>
  </si>
  <si>
    <t>п.г.т. Междуреченск, ул. Ленина, д.1</t>
  </si>
  <si>
    <r>
      <rPr>
        <sz val="10"/>
        <rFont val="Times New Roman"/>
        <family val="1"/>
        <charset val="204"/>
      </rPr>
      <t xml:space="preserve">Ковер 3х4   </t>
    </r>
    <r>
      <rPr>
        <b/>
        <sz val="10"/>
        <rFont val="Times New Roman"/>
        <family val="1"/>
        <charset val="204"/>
      </rPr>
      <t>1303763/</t>
    </r>
  </si>
  <si>
    <r>
      <rPr>
        <sz val="10"/>
        <rFont val="Times New Roman"/>
        <family val="1"/>
        <charset val="204"/>
      </rPr>
      <t xml:space="preserve">Стол двухтумбовый   </t>
    </r>
    <r>
      <rPr>
        <b/>
        <sz val="10"/>
        <rFont val="Times New Roman"/>
        <family val="1"/>
        <charset val="204"/>
      </rPr>
      <t>1303769/</t>
    </r>
  </si>
  <si>
    <r>
      <rPr>
        <sz val="10"/>
        <rFont val="Times New Roman"/>
        <family val="1"/>
        <charset val="204"/>
      </rPr>
      <t xml:space="preserve">Карнизы  </t>
    </r>
    <r>
      <rPr>
        <b/>
        <sz val="10"/>
        <rFont val="Times New Roman"/>
        <family val="1"/>
        <charset val="204"/>
      </rPr>
      <t xml:space="preserve"> 1303770/</t>
    </r>
  </si>
  <si>
    <r>
      <rPr>
        <sz val="10"/>
        <rFont val="Times New Roman"/>
        <family val="1"/>
        <charset val="204"/>
      </rPr>
      <t xml:space="preserve">Шкаф трехстворчатый  </t>
    </r>
    <r>
      <rPr>
        <b/>
        <sz val="10"/>
        <rFont val="Times New Roman"/>
        <family val="1"/>
        <charset val="204"/>
      </rPr>
      <t xml:space="preserve"> 1303771/</t>
    </r>
  </si>
  <si>
    <r>
      <rPr>
        <sz val="10"/>
        <rFont val="Times New Roman"/>
        <family val="1"/>
        <charset val="204"/>
      </rPr>
      <t xml:space="preserve">Шкаф двухстворчатый   </t>
    </r>
    <r>
      <rPr>
        <b/>
        <sz val="10"/>
        <rFont val="Times New Roman"/>
        <family val="1"/>
        <charset val="204"/>
      </rPr>
      <t>1303772/</t>
    </r>
  </si>
  <si>
    <r>
      <rPr>
        <sz val="10"/>
        <rFont val="Times New Roman"/>
        <family val="1"/>
        <charset val="204"/>
      </rPr>
      <t xml:space="preserve">Шкаф книжный  </t>
    </r>
    <r>
      <rPr>
        <b/>
        <sz val="10"/>
        <rFont val="Times New Roman"/>
        <family val="1"/>
        <charset val="204"/>
      </rPr>
      <t xml:space="preserve"> 1303773/</t>
    </r>
  </si>
  <si>
    <r>
      <rPr>
        <sz val="10"/>
        <rFont val="Times New Roman"/>
        <family val="1"/>
        <charset val="204"/>
      </rPr>
      <t xml:space="preserve">Светильник  </t>
    </r>
    <r>
      <rPr>
        <b/>
        <sz val="10"/>
        <rFont val="Times New Roman"/>
        <family val="1"/>
        <charset val="204"/>
      </rPr>
      <t xml:space="preserve"> 1303775/</t>
    </r>
  </si>
  <si>
    <r>
      <rPr>
        <sz val="10"/>
        <rFont val="Times New Roman"/>
        <family val="1"/>
        <charset val="204"/>
      </rPr>
      <t xml:space="preserve">Колонки автомобильные  </t>
    </r>
    <r>
      <rPr>
        <b/>
        <sz val="10"/>
        <rFont val="Times New Roman"/>
        <family val="1"/>
        <charset val="204"/>
      </rPr>
      <t>1303776/</t>
    </r>
  </si>
  <si>
    <r>
      <rPr>
        <sz val="10"/>
        <rFont val="Times New Roman"/>
        <family val="1"/>
        <charset val="204"/>
      </rPr>
      <t xml:space="preserve">Стулья офисные   </t>
    </r>
    <r>
      <rPr>
        <b/>
        <sz val="10"/>
        <rFont val="Times New Roman"/>
        <family val="1"/>
        <charset val="204"/>
      </rPr>
      <t>1303778/</t>
    </r>
  </si>
  <si>
    <r>
      <rPr>
        <sz val="10"/>
        <rFont val="Times New Roman"/>
        <family val="1"/>
        <charset val="204"/>
      </rPr>
      <t xml:space="preserve">Привод "CD-Rom" </t>
    </r>
    <r>
      <rPr>
        <b/>
        <sz val="10"/>
        <rFont val="Times New Roman"/>
        <family val="1"/>
        <charset val="204"/>
      </rPr>
      <t xml:space="preserve"> 1303779/</t>
    </r>
  </si>
  <si>
    <r>
      <rPr>
        <sz val="10"/>
        <rFont val="Times New Roman"/>
        <family val="1"/>
        <charset val="204"/>
      </rPr>
      <t xml:space="preserve">Огнетушитель ОП-8  </t>
    </r>
    <r>
      <rPr>
        <b/>
        <sz val="10"/>
        <rFont val="Times New Roman"/>
        <family val="1"/>
        <charset val="204"/>
      </rPr>
      <t>1303780/</t>
    </r>
  </si>
  <si>
    <r>
      <rPr>
        <sz val="10"/>
        <rFont val="Times New Roman"/>
        <family val="1"/>
        <charset val="204"/>
      </rPr>
      <t xml:space="preserve">Багажник   </t>
    </r>
    <r>
      <rPr>
        <b/>
        <sz val="10"/>
        <rFont val="Times New Roman"/>
        <family val="1"/>
        <charset val="204"/>
      </rPr>
      <t>1303781/</t>
    </r>
  </si>
  <si>
    <r>
      <rPr>
        <sz val="10"/>
        <rFont val="Times New Roman"/>
        <family val="1"/>
        <charset val="204"/>
      </rPr>
      <t xml:space="preserve">Стул </t>
    </r>
    <r>
      <rPr>
        <b/>
        <sz val="10"/>
        <rFont val="Times New Roman"/>
        <family val="1"/>
        <charset val="204"/>
      </rPr>
      <t xml:space="preserve">  1303785/</t>
    </r>
  </si>
  <si>
    <r>
      <rPr>
        <sz val="10"/>
        <rFont val="Times New Roman"/>
        <family val="1"/>
        <charset val="204"/>
      </rPr>
      <t xml:space="preserve">Светильник   </t>
    </r>
    <r>
      <rPr>
        <b/>
        <sz val="10"/>
        <rFont val="Times New Roman"/>
        <family val="1"/>
        <charset val="204"/>
      </rPr>
      <t>1303786/</t>
    </r>
  </si>
  <si>
    <r>
      <rPr>
        <sz val="10"/>
        <rFont val="Times New Roman"/>
        <family val="1"/>
        <charset val="204"/>
      </rPr>
      <t xml:space="preserve">Вешалка   </t>
    </r>
    <r>
      <rPr>
        <b/>
        <sz val="10"/>
        <rFont val="Times New Roman"/>
        <family val="1"/>
        <charset val="204"/>
      </rPr>
      <t>1303788/</t>
    </r>
  </si>
  <si>
    <r>
      <rPr>
        <sz val="10"/>
        <rFont val="Times New Roman"/>
        <family val="1"/>
        <charset val="204"/>
      </rPr>
      <t xml:space="preserve">Стул ВМ-черный </t>
    </r>
    <r>
      <rPr>
        <b/>
        <sz val="10"/>
        <rFont val="Times New Roman"/>
        <family val="1"/>
        <charset val="204"/>
      </rPr>
      <t xml:space="preserve">  1303789/</t>
    </r>
  </si>
  <si>
    <r>
      <rPr>
        <sz val="10"/>
        <rFont val="Times New Roman"/>
        <family val="1"/>
        <charset val="204"/>
      </rPr>
      <t xml:space="preserve">Диск метал.3-х луч. 255*18 мм </t>
    </r>
    <r>
      <rPr>
        <b/>
        <sz val="10"/>
        <rFont val="Times New Roman"/>
        <family val="1"/>
        <charset val="204"/>
      </rPr>
      <t xml:space="preserve"> 1303791/</t>
    </r>
  </si>
  <si>
    <r>
      <rPr>
        <sz val="10"/>
        <rFont val="Times New Roman"/>
        <family val="1"/>
        <charset val="204"/>
      </rPr>
      <t xml:space="preserve">Пила "SUPER CUT" </t>
    </r>
    <r>
      <rPr>
        <b/>
        <sz val="10"/>
        <rFont val="Times New Roman"/>
        <family val="1"/>
        <charset val="204"/>
      </rPr>
      <t xml:space="preserve"> 1303792/</t>
    </r>
  </si>
  <si>
    <r>
      <rPr>
        <sz val="10"/>
        <rFont val="Times New Roman"/>
        <family val="1"/>
        <charset val="204"/>
      </rPr>
      <t xml:space="preserve">Кусторез </t>
    </r>
    <r>
      <rPr>
        <b/>
        <sz val="10"/>
        <rFont val="Times New Roman"/>
        <family val="1"/>
        <charset val="204"/>
      </rPr>
      <t xml:space="preserve"> 1303793/</t>
    </r>
  </si>
  <si>
    <r>
      <rPr>
        <sz val="10"/>
        <rFont val="Times New Roman"/>
        <family val="1"/>
        <charset val="204"/>
      </rPr>
      <t xml:space="preserve">Топор </t>
    </r>
    <r>
      <rPr>
        <b/>
        <sz val="10"/>
        <rFont val="Times New Roman"/>
        <family val="1"/>
        <charset val="204"/>
      </rPr>
      <t xml:space="preserve"> 1303794/</t>
    </r>
  </si>
  <si>
    <r>
      <rPr>
        <sz val="10"/>
        <rFont val="Times New Roman"/>
        <family val="1"/>
        <charset val="204"/>
      </rPr>
      <t xml:space="preserve">Секатор </t>
    </r>
    <r>
      <rPr>
        <b/>
        <sz val="10"/>
        <rFont val="Times New Roman"/>
        <family val="1"/>
        <charset val="204"/>
      </rPr>
      <t xml:space="preserve"> 1303795/</t>
    </r>
  </si>
  <si>
    <r>
      <rPr>
        <sz val="10"/>
        <rFont val="Times New Roman"/>
        <family val="1"/>
        <charset val="204"/>
      </rPr>
      <t xml:space="preserve">Грабли  </t>
    </r>
    <r>
      <rPr>
        <b/>
        <sz val="10"/>
        <rFont val="Times New Roman"/>
        <family val="1"/>
        <charset val="204"/>
      </rPr>
      <t xml:space="preserve"> 1303796/</t>
    </r>
  </si>
  <si>
    <r>
      <rPr>
        <sz val="10"/>
        <rFont val="Times New Roman"/>
        <family val="1"/>
        <charset val="204"/>
      </rPr>
      <t xml:space="preserve">К/экран </t>
    </r>
    <r>
      <rPr>
        <b/>
        <sz val="10"/>
        <rFont val="Times New Roman"/>
        <family val="1"/>
        <charset val="204"/>
      </rPr>
      <t xml:space="preserve"> 1303821/</t>
    </r>
  </si>
  <si>
    <t>п.г.т. Междуреченск, ул.М.Горького, д.7.</t>
  </si>
  <si>
    <r>
      <rPr>
        <sz val="10"/>
        <rFont val="Times New Roman"/>
        <family val="1"/>
        <charset val="204"/>
      </rPr>
      <t xml:space="preserve">Полка угловая  </t>
    </r>
    <r>
      <rPr>
        <b/>
        <sz val="10"/>
        <rFont val="Times New Roman"/>
        <family val="1"/>
        <charset val="204"/>
      </rPr>
      <t>1303823/</t>
    </r>
  </si>
  <si>
    <r>
      <rPr>
        <sz val="10"/>
        <rFont val="Times New Roman"/>
        <family val="1"/>
        <charset val="204"/>
      </rPr>
      <t xml:space="preserve">Шнур "Canon"  </t>
    </r>
    <r>
      <rPr>
        <b/>
        <sz val="10"/>
        <rFont val="Times New Roman"/>
        <family val="1"/>
        <charset val="204"/>
      </rPr>
      <t xml:space="preserve"> 1303825/</t>
    </r>
  </si>
  <si>
    <r>
      <rPr>
        <sz val="10"/>
        <rFont val="Times New Roman"/>
        <family val="1"/>
        <charset val="204"/>
      </rPr>
      <t xml:space="preserve">Шнур соединительный   </t>
    </r>
    <r>
      <rPr>
        <b/>
        <sz val="10"/>
        <rFont val="Times New Roman"/>
        <family val="1"/>
        <charset val="204"/>
      </rPr>
      <t>1303826/</t>
    </r>
  </si>
  <si>
    <r>
      <rPr>
        <sz val="10"/>
        <rFont val="Times New Roman"/>
        <family val="1"/>
        <charset val="204"/>
      </rPr>
      <t xml:space="preserve">Стулья ВМ-7  </t>
    </r>
    <r>
      <rPr>
        <b/>
        <sz val="10"/>
        <rFont val="Times New Roman"/>
        <family val="1"/>
        <charset val="204"/>
      </rPr>
      <t>1303827/</t>
    </r>
  </si>
  <si>
    <r>
      <rPr>
        <sz val="10"/>
        <rFont val="Times New Roman"/>
        <family val="1"/>
        <charset val="204"/>
      </rPr>
      <t xml:space="preserve">Стулья ВМ-7 </t>
    </r>
    <r>
      <rPr>
        <b/>
        <sz val="10"/>
        <rFont val="Times New Roman"/>
        <family val="1"/>
        <charset val="204"/>
      </rPr>
      <t xml:space="preserve"> 1303828/</t>
    </r>
  </si>
  <si>
    <r>
      <rPr>
        <sz val="10"/>
        <rFont val="Times New Roman"/>
        <family val="1"/>
        <charset val="204"/>
      </rPr>
      <t xml:space="preserve">Ткань задник (35,8 м) </t>
    </r>
    <r>
      <rPr>
        <b/>
        <sz val="10"/>
        <rFont val="Times New Roman"/>
        <family val="1"/>
        <charset val="204"/>
      </rPr>
      <t xml:space="preserve"> 1303830/</t>
    </r>
  </si>
  <si>
    <r>
      <rPr>
        <sz val="10"/>
        <rFont val="Times New Roman"/>
        <family val="1"/>
        <charset val="204"/>
      </rPr>
      <t xml:space="preserve">Огнетушитель ОП-5  </t>
    </r>
    <r>
      <rPr>
        <b/>
        <sz val="10"/>
        <rFont val="Times New Roman"/>
        <family val="1"/>
        <charset val="204"/>
      </rPr>
      <t>1303832/</t>
    </r>
  </si>
  <si>
    <r>
      <rPr>
        <sz val="10"/>
        <rFont val="Times New Roman"/>
        <family val="1"/>
        <charset val="204"/>
      </rPr>
      <t xml:space="preserve">Крепление к ОП-5 </t>
    </r>
    <r>
      <rPr>
        <b/>
        <sz val="10"/>
        <rFont val="Times New Roman"/>
        <family val="1"/>
        <charset val="204"/>
      </rPr>
      <t xml:space="preserve"> 1303833/</t>
    </r>
  </si>
  <si>
    <t>ВСЕГО по МУ МКДЦ:</t>
  </si>
  <si>
    <r>
      <rPr>
        <sz val="10"/>
        <rFont val="Times New Roman"/>
        <family val="1"/>
        <charset val="204"/>
      </rPr>
      <t xml:space="preserve">Вешалка  </t>
    </r>
    <r>
      <rPr>
        <b/>
        <sz val="10"/>
        <rFont val="Times New Roman"/>
        <family val="1"/>
        <charset val="204"/>
      </rPr>
      <t>1303834/</t>
    </r>
  </si>
  <si>
    <r>
      <rPr>
        <sz val="10"/>
        <rFont val="Times New Roman"/>
        <family val="1"/>
        <charset val="204"/>
      </rPr>
      <t xml:space="preserve">Зеркало  </t>
    </r>
    <r>
      <rPr>
        <b/>
        <sz val="10"/>
        <rFont val="Times New Roman"/>
        <family val="1"/>
        <charset val="204"/>
      </rPr>
      <t>1303835/</t>
    </r>
  </si>
  <si>
    <r>
      <rPr>
        <sz val="10"/>
        <rFont val="Times New Roman"/>
        <family val="1"/>
        <charset val="204"/>
      </rPr>
      <t xml:space="preserve">Карниз </t>
    </r>
    <r>
      <rPr>
        <b/>
        <sz val="10"/>
        <rFont val="Times New Roman"/>
        <family val="1"/>
        <charset val="204"/>
      </rPr>
      <t xml:space="preserve"> 1303836/</t>
    </r>
  </si>
  <si>
    <r>
      <rPr>
        <sz val="10"/>
        <rFont val="Times New Roman"/>
        <family val="1"/>
        <charset val="204"/>
      </rPr>
      <t xml:space="preserve">Лампа   </t>
    </r>
    <r>
      <rPr>
        <b/>
        <sz val="10"/>
        <rFont val="Times New Roman"/>
        <family val="1"/>
        <charset val="204"/>
      </rPr>
      <t>1303837/</t>
    </r>
  </si>
  <si>
    <r>
      <rPr>
        <sz val="10"/>
        <rFont val="Times New Roman"/>
        <family val="1"/>
        <charset val="204"/>
      </rPr>
      <t xml:space="preserve">Стулья </t>
    </r>
    <r>
      <rPr>
        <b/>
        <sz val="10"/>
        <rFont val="Times New Roman"/>
        <family val="1"/>
        <charset val="204"/>
      </rPr>
      <t xml:space="preserve"> 1303838/</t>
    </r>
  </si>
  <si>
    <r>
      <rPr>
        <sz val="10"/>
        <rFont val="Times New Roman"/>
        <family val="1"/>
        <charset val="204"/>
      </rPr>
      <t xml:space="preserve">Часы настольные </t>
    </r>
    <r>
      <rPr>
        <b/>
        <sz val="10"/>
        <rFont val="Times New Roman"/>
        <family val="1"/>
        <charset val="204"/>
      </rPr>
      <t xml:space="preserve"> 1303839/</t>
    </r>
  </si>
  <si>
    <r>
      <rPr>
        <sz val="10"/>
        <rFont val="Times New Roman"/>
        <family val="1"/>
        <charset val="204"/>
      </rPr>
      <t xml:space="preserve">Чехлы на кресла   </t>
    </r>
    <r>
      <rPr>
        <b/>
        <sz val="10"/>
        <rFont val="Times New Roman"/>
        <family val="1"/>
        <charset val="204"/>
      </rPr>
      <t>1303840/</t>
    </r>
  </si>
  <si>
    <r>
      <rPr>
        <sz val="10"/>
        <rFont val="Times New Roman"/>
        <family val="1"/>
        <charset val="204"/>
      </rPr>
      <t xml:space="preserve">Клавиатура  </t>
    </r>
    <r>
      <rPr>
        <b/>
        <sz val="10"/>
        <rFont val="Times New Roman"/>
        <family val="1"/>
        <charset val="204"/>
      </rPr>
      <t>1303841/</t>
    </r>
  </si>
  <si>
    <r>
      <rPr>
        <sz val="10"/>
        <rFont val="Times New Roman"/>
        <family val="1"/>
        <charset val="204"/>
      </rPr>
      <t xml:space="preserve">Стол журнальный   </t>
    </r>
    <r>
      <rPr>
        <b/>
        <sz val="10"/>
        <rFont val="Times New Roman"/>
        <family val="1"/>
        <charset val="204"/>
      </rPr>
      <t>1303842/</t>
    </r>
  </si>
  <si>
    <r>
      <rPr>
        <sz val="10"/>
        <rFont val="Times New Roman"/>
        <family val="1"/>
        <charset val="204"/>
      </rPr>
      <t xml:space="preserve">Колонки комп. </t>
    </r>
    <r>
      <rPr>
        <b/>
        <sz val="10"/>
        <rFont val="Times New Roman"/>
        <family val="1"/>
        <charset val="204"/>
      </rPr>
      <t xml:space="preserve"> 1303843/</t>
    </r>
  </si>
  <si>
    <r>
      <rPr>
        <sz val="10"/>
        <rFont val="Times New Roman"/>
        <family val="1"/>
        <charset val="204"/>
      </rPr>
      <t xml:space="preserve">Огнетушитель ОП-5 </t>
    </r>
    <r>
      <rPr>
        <b/>
        <sz val="10"/>
        <rFont val="Times New Roman"/>
        <family val="1"/>
        <charset val="204"/>
      </rPr>
      <t xml:space="preserve">  1303844/</t>
    </r>
  </si>
  <si>
    <r>
      <rPr>
        <sz val="10"/>
        <rFont val="Times New Roman"/>
        <family val="1"/>
        <charset val="204"/>
      </rPr>
      <t xml:space="preserve">Штора   </t>
    </r>
    <r>
      <rPr>
        <b/>
        <sz val="10"/>
        <rFont val="Times New Roman"/>
        <family val="1"/>
        <charset val="204"/>
      </rPr>
      <t xml:space="preserve"> 1303845/</t>
    </r>
  </si>
  <si>
    <t>ВСЕГО по МУ МЦБ:</t>
  </si>
  <si>
    <t>ИТОГО  (казна МУ МЦБ и МКДЦ) :</t>
  </si>
  <si>
    <r>
      <rPr>
        <sz val="10"/>
        <rFont val="Times New Roman"/>
        <family val="1"/>
        <charset val="204"/>
      </rPr>
      <t xml:space="preserve">Коврик резиновый на бетонной основе </t>
    </r>
    <r>
      <rPr>
        <b/>
        <sz val="10"/>
        <rFont val="Times New Roman"/>
        <family val="1"/>
        <charset val="204"/>
      </rPr>
      <t xml:space="preserve"> 1303846/</t>
    </r>
  </si>
  <si>
    <t>ИТОГО  (казна) забалансовый счет :</t>
  </si>
  <si>
    <t>счет 108.55 (земельные участки НАХОДЯЩИЕСЯ В КАЗНЕ ПОСЕЛЕНИЯ)</t>
  </si>
  <si>
    <t>Наименование имущества</t>
  </si>
  <si>
    <t>Адрес, месторасположение</t>
  </si>
  <si>
    <t>Кадастровый номер</t>
  </si>
  <si>
    <t>Кадастровая стоимость</t>
  </si>
  <si>
    <t>Российская Федерация, Самарская область, Сызранский район, пгт. Междуреченск, ул.ЖБК, д.11А, городское поселение Междуреченск</t>
  </si>
  <si>
    <t>24.10.2016г.</t>
  </si>
  <si>
    <t>63:05:0204005:220</t>
  </si>
  <si>
    <r>
      <rPr>
        <sz val="10"/>
        <rFont val="Arial Cyr"/>
        <charset val="204"/>
      </rPr>
      <t>Земельный участок, категория земель: земли населенных пунктов, разрешенное использование: размещение объектов культуры, площадь 1184 кв.м.</t>
    </r>
    <r>
      <rPr>
        <b/>
        <sz val="10"/>
        <rFont val="Arial Cyr"/>
        <charset val="204"/>
      </rPr>
      <t xml:space="preserve">  1304001/</t>
    </r>
  </si>
  <si>
    <t>Российская Федерация, Самарская область, Сызранский район, пгт. Междуреченск, ул.ЖБК, д.9А, городское поселение Междуреченск</t>
  </si>
  <si>
    <t>63:05:0204006:465</t>
  </si>
  <si>
    <t>Российская Федерация, Самарская область, Сызранский район, пгт. Междуреченск, ул.М.Горького,уч.2а</t>
  </si>
  <si>
    <t>20.12.2016г.</t>
  </si>
  <si>
    <t>63:05:0201006:5</t>
  </si>
  <si>
    <t>Итого по счету 108.55</t>
  </si>
  <si>
    <t>Ведущий специалист</t>
  </si>
  <si>
    <t xml:space="preserve">  </t>
  </si>
  <si>
    <t>Быкова О.А.</t>
  </si>
  <si>
    <r>
      <rPr>
        <b/>
        <sz val="10"/>
        <rFont val="Times New Roman"/>
        <family val="1"/>
        <charset val="204"/>
      </rPr>
      <t>Системный блок в сборе</t>
    </r>
    <r>
      <rPr>
        <sz val="9"/>
        <rFont val="Times New Roman"/>
        <family val="1"/>
        <charset val="204"/>
      </rPr>
      <t xml:space="preserve"> (Проц Intel Original Core i5 7400 Soc-1151 (BX80677157400 S R32W) (3GHz/Intel HD Graphics 630) Box/Матер плата Gigabyle GA-H110M-H Soc-1151 Intel H110 Soc-1151 Intel H110 2*DDR4 mATX AC 97 8ch(7.1) GbLAN+VGA+HDM/Память DDR4 8Gb (pc-19200) 2400MHz Crucial Single Rank x8 CT8G4DFS824A/Жест диск Seagate Original SATA-111 1Tb ST 1000DM010 Baracuda (7200rpm) 64 Mb/Накоп SSD WD Original SATA 111 120Gb WDS120G1G0A WD Green 2.5/Перех Espada EAC325-1S для жест диск SATA и SSD 2,5”,мет,черн./Корпус Accord M-02B черн без БП/Блок питан Accord ATX 500W ACC-500W-80BR 80+bronze (24+4+4pin) 120mm fan 6*SATA RTL/Операц сист Microsoft Windows 10 Home 32/64 bit Rus Only USB (KW9-00253)).   </t>
    </r>
    <r>
      <rPr>
        <b/>
        <sz val="9"/>
        <rFont val="Times New Roman"/>
        <family val="1"/>
        <charset val="204"/>
      </rPr>
      <t>11013400001</t>
    </r>
    <r>
      <rPr>
        <sz val="9"/>
        <rFont val="Times New Roman"/>
        <family val="1"/>
        <charset val="204"/>
      </rPr>
      <t xml:space="preserve">                  </t>
    </r>
  </si>
  <si>
    <t>Библиотечный фонд</t>
  </si>
  <si>
    <t>п.г.т. Междуреченск, ул. ЖБК, д.9.</t>
  </si>
  <si>
    <t>Батяева О.В.</t>
  </si>
  <si>
    <t>Котел КВ-ГМ-4.0-115Н номинальная теплопроизводительность 4,0/3,4 МВт (Гкал/час); давление 0,6 МПа; год выпуска 2000 г.,заводской № 65.</t>
  </si>
  <si>
    <t>Котел КВ-ГМ-4,0-115Н номинальная теплопроизводительность 4,0/3,4 МВт (Гкал/час); давление 0,6 МПа; год выпуска 2000 г.,заводской № 69.</t>
  </si>
  <si>
    <t xml:space="preserve">Сигнализатор
СТГ-1- сигнализатор загазованности; год выпуска 2011 г.,заводской № 5662Б.Д.№16465.
</t>
  </si>
  <si>
    <t>Комплекс СГ-ЭКВз-Т1-0,75-200/1,6 – комплекс для измерения количества газа для учета объема (количества) природного газа; год выпуска 2007 г.; изготовитель – ООО «ЭльстерГазэлектроника» г. Арзамас,заводской № 2707233.</t>
  </si>
  <si>
    <t>Счетчик газа СГ-16М-200 предназначен для учета природного газа; год выпуска 2000 г.,заводской № 0030988.</t>
  </si>
  <si>
    <t>Корректор объема газа (электронный) ЕК-260 – предназначен для регистрации импульсов от газового счетчика; год выпуска 2007 г., заводской № 70315336.</t>
  </si>
  <si>
    <t xml:space="preserve">Горелки газовые:
- ГГВ-МГП-350 – предназначены для работы на природном газе в топках водогрейных котлов; давление до 39,2 кПа; тепловая мощность Q= 4,04 МВт; расход газа – 434,2 куб.м./ч.год выпуска 1999 г. количество - 2 шт.;
- Oilon Тип-GP-250 T зав. № 9234892, год выпуска 2005 г. количество - 1 шт.
</t>
  </si>
  <si>
    <t>КПЭГ-100 - клапан предохранительный для автоматического прекращения подачи природного газа; Ру-1,2/100. Установлен в 2000 г.</t>
  </si>
  <si>
    <t>ГРП-04 СГ- газорегуляторный пункт шкафной – предназначен для редуцирования газа с высокого или среднего давления на требуемое, а также для коммерческого учета расхода газа; год выпуска 2000 г., заводской № 2.</t>
  </si>
  <si>
    <t xml:space="preserve">Насос сетевой
КМ-100 -80 -160 – агрегат электронный для перекачки воды; эл. двигатель N= 15 кВт. Резерв.
</t>
  </si>
  <si>
    <t xml:space="preserve">Насос сетевой
К-290/30 - агрегат электронный для перекачки воды; эл. двигатель марки А200М4 N= 37 кВт; год выпуска 2007 г.Установлен 2008 г., заводской № 0406.
</t>
  </si>
  <si>
    <t xml:space="preserve">Вентилятор ВР12-26-6 эл. двигатель – N = 18,5 кВт; предназначен для перемещения воздуха и газовых смесей с t не выше 80 градусов С; зав. № 102; год выпуска 2000г., количество - 1 шт.;
Вентилятор ВР12-26-6 эл. двигатель – N = 18,5 кВт; год выпуска 2000г.количество - 1 шт.
</t>
  </si>
  <si>
    <t>Калорифер АВО 6,3 эл. двигатель N =0,55 кВт; установлен 2000 г.</t>
  </si>
  <si>
    <t xml:space="preserve">Насос подпиточный
КМ-50-32-125 – агрегат электронасосный для перекачки воды; эл. двигатель  N=2,2 кВт.
</t>
  </si>
  <si>
    <t>Установка ХВП (Химвдоподготовка) Тип – «Rondomant» 90E DWZ.</t>
  </si>
  <si>
    <t>Дымовая труба – промышленная труба – материал металл; H=15 м; Д=820 мм; год установки 2000 г.</t>
  </si>
  <si>
    <t xml:space="preserve">Запорная арматура:
Задвижки: 
Д=250 – 2 шт.;
Д=200 – 1 шт.; Д=150 – 8 шт.; Д=100 – 6 шт.; Д=80 – 3 шт.
Кран фланцевый Д=50 – 6 шт.
Кран шаровой: Д=50 – 11 шт.; Д=40 – 2 шт.; Д = 32 – 7 шт.; Д=25 – 8 шт.; Д=20 – 11 шт.; Д=15 -22 шт.
</t>
  </si>
  <si>
    <t xml:space="preserve">Газовое оборудование: датчик давления – год ввода 2000 г. – 3 шт.;
Клапан электромагнитный: 
ВН 4Н-1 – 2000 год – 1 шт.;
ВФ ¾ Н-4 – 2000 год- 1 шт.;
ВН1/2-4к- 2000 год – 1 шт. (предназначены для дистанционного автоматического управления газогорелочными устройствами);
Редуктор газовый – Тип FAS 5080, Д= 80 мм; марка DUNGS; Pmax =500 mbar; Германия; установлен 2004 г. – 1 шт.
</t>
  </si>
  <si>
    <t xml:space="preserve">Автоматика безопасности:
Датчик t тип Honeywell установлен 2000 г. – 4 шт.;
Датчик давления тип Danfoss установлен 2000 г. – 3 шт.
</t>
  </si>
  <si>
    <t xml:space="preserve">Автоматика регулирования:
Тип «Oilon» (шкаф с аппаратурой); установлен 2000 г. – 1 шт.;
Тип «ТеСтим» (шкаф с аппаратурой); установлен 2004 г. – 1 шт.;
</t>
  </si>
  <si>
    <t xml:space="preserve">Электро-оборудование:
шкаф вводной 380 В – 1 шт.;
ящик силовой ЯБПВ-2УЗ 380 В, 200 А – 1 шт.;
щит электрический силовой: тип ШРУЭ 380/220 В; год выпуска 2000 г. – 1 шт.;
устройство комплектное низковольтное Я5111-35 74 УХЛ4, 40 А,
установлен 2000 г.- 7 шт.
</t>
  </si>
  <si>
    <t>Российская Федерация ,Самарская область,р-н Сызранский, п.г.т. Междуреченск</t>
  </si>
  <si>
    <t>Российская Федерация ,Самарская область,р-н Сызранский, п.г.т. Междуреченск, ул. ЖБК</t>
  </si>
  <si>
    <t>Котел № 2, водогрейный, тип КВГН 2,32-115Н, номинальная теплопроизводительность 2,32 МВт Ккал/час, давление 0,6, заводской номер 020123, № ТУ 24085298, год выпуска 2002 г., в т.ч.: горелка газовая Oilon, тип GP-201.4Т, год выпуска 2000, заводской номер 4304215</t>
  </si>
  <si>
    <t>Автоматическая установка умягчения воды НуХоОу, тип SM 62 CSD, дата ввода в эксплуатацию 2002 г.</t>
  </si>
  <si>
    <t>Дымовая труба, материал-металл, № 030102-1</t>
  </si>
  <si>
    <t>Счетчик газа (механический) СГ 16М-100-40-С, марка 1 ExibllBT 6, год выпуска 2004 г., масса 5 К, в комплекте СГ-ЭКВЗ</t>
  </si>
  <si>
    <t>Корректор объема газа (электронный) ЕК 260, год выпуска 2007 г., № 70315335, марка ELSTER</t>
  </si>
  <si>
    <t>Автоматика безопасности, тип LFL 1.322</t>
  </si>
  <si>
    <t>Автоматика регулирования, марка ТРМ 138, производитель ОВЕН</t>
  </si>
  <si>
    <t>Автоматика регулирования, марка Kромнреgер,производитель SAMSUNG</t>
  </si>
  <si>
    <t>Резервный сетевой насос КМ 80-65-160</t>
  </si>
  <si>
    <t>Резервны насос ГВС КМ50-32-125</t>
  </si>
  <si>
    <t>Резервный насос подпитки ХВС марки МХН 404-220V</t>
  </si>
  <si>
    <t>Резервный насос внутреннего контура NC25-55/180</t>
  </si>
  <si>
    <t>Теплообменники ГВС</t>
  </si>
  <si>
    <t>п.г.т. Междуреченск, ул. Ленина, д.2б.</t>
  </si>
  <si>
    <t>ВСЕГО по 108.90</t>
  </si>
  <si>
    <t>счет 108.90 (имущество казны в концессии)</t>
  </si>
  <si>
    <r>
      <t xml:space="preserve">Здание станции смешивания воды для системы отопления, </t>
    </r>
    <r>
      <rPr>
        <b/>
        <sz val="10"/>
        <rFont val="Times New Roman"/>
        <family val="1"/>
        <charset val="204"/>
      </rPr>
      <t>12</t>
    </r>
  </si>
  <si>
    <r>
      <t>Модульная котельная</t>
    </r>
    <r>
      <rPr>
        <b/>
        <sz val="10"/>
        <rFont val="Times New Roman"/>
        <family val="1"/>
        <charset val="204"/>
      </rPr>
      <t xml:space="preserve"> ,17</t>
    </r>
    <r>
      <rPr>
        <sz val="10"/>
        <rFont val="Times New Roman"/>
        <family val="1"/>
        <charset val="204"/>
      </rPr>
      <t xml:space="preserve">, в т.ч.: </t>
    </r>
  </si>
  <si>
    <r>
      <t>Модульная газовая котельная,</t>
    </r>
    <r>
      <rPr>
        <b/>
        <sz val="10"/>
        <rFont val="Times New Roman"/>
        <family val="1"/>
        <charset val="204"/>
      </rPr>
      <t xml:space="preserve"> 1303193</t>
    </r>
    <r>
      <rPr>
        <sz val="10"/>
        <rFont val="Times New Roman"/>
        <family val="1"/>
        <charset val="204"/>
      </rPr>
      <t>,  в т.ч.</t>
    </r>
  </si>
  <si>
    <r>
      <t>Наружная теплосеть , протяженностью 3220 м.п,</t>
    </r>
    <r>
      <rPr>
        <b/>
        <sz val="10"/>
        <rFont val="Times New Roman"/>
        <family val="1"/>
        <charset val="204"/>
      </rPr>
      <t>11089100002</t>
    </r>
    <r>
      <rPr>
        <sz val="10"/>
        <rFont val="Times New Roman"/>
        <family val="1"/>
        <charset val="204"/>
      </rPr>
      <t>.</t>
    </r>
  </si>
  <si>
    <r>
      <t>Наружная теплосеть, протяженностью 922м,</t>
    </r>
    <r>
      <rPr>
        <b/>
        <sz val="10"/>
        <rFont val="Times New Roman"/>
        <family val="1"/>
        <charset val="204"/>
      </rPr>
      <t>11089100003</t>
    </r>
  </si>
  <si>
    <t>Глава  городского поселения Междуреченск</t>
  </si>
  <si>
    <t xml:space="preserve">Огнетушитель ОП-2з </t>
  </si>
  <si>
    <t>Огнетушитель ОП-5з</t>
  </si>
  <si>
    <t>Кресло SAMBA GTR V-4 1/031 кожзам черный</t>
  </si>
  <si>
    <t>Основные средства до 10000,00 рублей на забалансовом счете</t>
  </si>
  <si>
    <r>
      <t xml:space="preserve">Нежилое здание  </t>
    </r>
    <r>
      <rPr>
        <b/>
        <sz val="10"/>
        <rFont val="Times New Roman"/>
        <family val="1"/>
        <charset val="204"/>
      </rPr>
      <t>1303161/114529010</t>
    </r>
  </si>
  <si>
    <r>
      <t xml:space="preserve">Нежилое здание  </t>
    </r>
    <r>
      <rPr>
        <b/>
        <sz val="10"/>
        <rFont val="Times New Roman"/>
        <family val="1"/>
        <charset val="204"/>
      </rPr>
      <t>1303164/114523195</t>
    </r>
  </si>
  <si>
    <r>
      <t xml:space="preserve">Нежилое здание  </t>
    </r>
    <r>
      <rPr>
        <b/>
        <sz val="10"/>
        <rFont val="Times New Roman"/>
        <family val="1"/>
        <charset val="204"/>
      </rPr>
      <t>1303165/110001140</t>
    </r>
  </si>
  <si>
    <t>п.г.т. Междуреченск, ул. Ленина, д.1Ж.</t>
  </si>
  <si>
    <t>п.г.т. Междуреченск, ул. Ленина, д.1И.</t>
  </si>
  <si>
    <t>п.г.т. Междуреченск, ул. Ленина, д.1Д.</t>
  </si>
  <si>
    <r>
      <t xml:space="preserve">Транспортное средство LADA 21074  </t>
    </r>
    <r>
      <rPr>
        <b/>
        <sz val="10"/>
        <rFont val="Times New Roman"/>
        <family val="1"/>
        <charset val="204"/>
      </rPr>
      <t>1303147/15 3410010</t>
    </r>
  </si>
  <si>
    <r>
      <t>транспортное средство, марка LADA, коммерческое наименование GRANTA, идентификационный номер (VIN) XTA219010L0662998, категория транспортного средства в соответствии с Конвенцией о дорожном движении категория В, категория в соответствии с ТР ТС 018/2011 М1, номер двигателя 11186 6883631, номер кузова (кабины, прицепа) XTA219010L0662998, цвет кузова (кабины, прицепа) белый, год изготовления 2019, двигатель внутреннего сгорания (марка, тип) ВАЗ, 11186 (21116), четырехтактный, с искровым зажиганием,</t>
    </r>
    <r>
      <rPr>
        <b/>
        <sz val="10"/>
        <rFont val="Times New Roman"/>
        <family val="1"/>
        <charset val="204"/>
      </rPr>
      <t>92/ 15 3410010</t>
    </r>
  </si>
  <si>
    <t>74,9-вся кв., 336/518-приват-48,6кв.м.., ост 182/518-26.3кв.м</t>
  </si>
  <si>
    <r>
      <t xml:space="preserve">Земельный участок, категория земель: земли населенных пунктов, разрешенное использование: коммунальное обслуживание, площадь 240 кв.м.  </t>
    </r>
    <r>
      <rPr>
        <b/>
        <sz val="10"/>
        <rFont val="Arial Cyr"/>
        <charset val="204"/>
      </rPr>
      <t xml:space="preserve"> 1304000/</t>
    </r>
  </si>
  <si>
    <t>Земельный участок, категория земель: земли населенных пунктов, виды разрешенного использования: размещение кладбищ, площадь 19029+/-48 кв.м.   1304000/</t>
  </si>
  <si>
    <t>Самарская область, Сызранский район, городское поселение Междуреченск,п.г.т.Междуреченск</t>
  </si>
  <si>
    <t>счет 103.11 (земельные участки НАХОДЯЩИЕСЯ В ПОСТОЯННОМ (БЕССРОЧНОМ) ПОЛЬЗОВАНИИ ПОСЕЛЕНИЯ)</t>
  </si>
  <si>
    <t>63:33:0905008:197</t>
  </si>
  <si>
    <t>Земельный участок, категория земель: земли населенных пунктов, виды разрешенного использования: под строительство малозатратного физкультурно-спортивного комплекса с универсальным игровым залом, площадь 4781+/-24 кв.м.   1304000/</t>
  </si>
  <si>
    <t>Самарская область, Сызранский район, городское поселение Междуреченск, п.г.т.Междуреченск, ул.Пушкина,6А</t>
  </si>
  <si>
    <t>63:05:0201004:279</t>
  </si>
  <si>
    <t>Земельный участок, категория земель: земли населенных пунктов, виды разрешенного использования: роазмещение объектов физической культуры и спорта открытого типа, площадь 9631+/-20 кв.м.   1304000/</t>
  </si>
  <si>
    <t>63:05:0201004:330</t>
  </si>
  <si>
    <t xml:space="preserve"> ВСЕГО по 103.11</t>
  </si>
  <si>
    <r>
      <t>Земельный участок, категория земель: земли населенных пунктов, разрешенное использование: для строительства модульной газовой котельной, площадь 455 кв.м.</t>
    </r>
    <r>
      <rPr>
        <b/>
        <sz val="10"/>
        <rFont val="Arial Cyr"/>
        <charset val="204"/>
      </rPr>
      <t xml:space="preserve">  1304002/</t>
    </r>
  </si>
  <si>
    <t xml:space="preserve">Земельный участок, категория земель: земли населенных пунктов, разрешенное использование: размещение очистных сооружений,площадь 10865 кв. м. </t>
  </si>
  <si>
    <t>63:05:0201001:253</t>
  </si>
  <si>
    <t>Российская Федерация, Самарская область, Сызранский район, пгт. Междуреченск, ул.Ленина</t>
  </si>
  <si>
    <t>Самарская область, Сызранский район, пгт. Междуреченск, ул. Ленина, д.24</t>
  </si>
  <si>
    <t>здание аэротенков на очистных сооружениях кадастровый номер: 63:05:0201001:355</t>
  </si>
  <si>
    <t>Самарская область, Сызранский район, пгт. Междуреченск, ул. Ленина, д.25</t>
  </si>
  <si>
    <t>здание склада хлора на очистных сооружениях кадастровый номер: 63:05:0201001:354</t>
  </si>
  <si>
    <t>Самарская область, Сызранский район, пгт. Междуреченск, ул. Ленина, д.26</t>
  </si>
  <si>
    <t>здание бытовых помещений на очистных сооружениях кадастровый номер: 63:05:0201001:351</t>
  </si>
  <si>
    <t>Самарская область, Сызранский район, пгт. Междуреченск, ул. Ленина, д.27</t>
  </si>
  <si>
    <t>здание песколовки на очистных сооружениях кадастровый номер: 63:05:0201001:352</t>
  </si>
  <si>
    <t>Самарская область, Сызранский район, пгт. Междуреченск, ул. Ленина, д.28</t>
  </si>
  <si>
    <t>здание до очистки на очистных сооружениях кадастровый номер: 63:05:0201001:353</t>
  </si>
  <si>
    <t>Евроконтейнер для сбора твердых коммунальных отходов</t>
  </si>
  <si>
    <t>Самарская область, Сызранский район, п.г.т. Междуреченск, ул.Ленина, 1п</t>
  </si>
  <si>
    <t>Самарская область, Сызранский район, п.г.т. Междуреченск, ул.Ленина, 14п</t>
  </si>
  <si>
    <t>Самарская область, Сызранский район, п.г.т. Междуреченск, ул.Парковая,20п</t>
  </si>
  <si>
    <t>Самарская область, Сызранский район, п.г.т. Междуреченск, ул.Парковая,2п</t>
  </si>
  <si>
    <t>Самарская область, Сызранский район, п.г.т. Междуреченск, ул.Набережная,8п</t>
  </si>
  <si>
    <t>Самарская область, Сызранский район, п.г.т. Междуреченск, ул.М.Горького,3п</t>
  </si>
  <si>
    <t>Самарская область, Сызранский район, п.г.т. Междуреченск, ул.М.Горького,10п</t>
  </si>
  <si>
    <t>Самарская область, Сызранский район, п.г.т. Междуреченск, ул.М.Горького,13п</t>
  </si>
  <si>
    <t>Самарская область, Сызранский район, п.г.т. Междуреченск, ул.ЖБК,9п</t>
  </si>
  <si>
    <t>Самарская область, Сызранский район, п.г.т. Междуреченск, ул.ЖБК,8п</t>
  </si>
  <si>
    <t>Самарская область, Сызранский район, п.г.т. Междуреченск, ул.ЖБК,12п</t>
  </si>
  <si>
    <t>Самарская область, Сызранский район, городское поселение Междуреченск, с.Переволоки, ул.Красногорская, 23п</t>
  </si>
  <si>
    <t>Самарская область, Сызранский район, п.г.т. Междуреченск, пер.Октябрьский,1п</t>
  </si>
  <si>
    <t>Самарская область, Сызранский район, п.г.т. Междуреченск,ул. Причальная,10а п</t>
  </si>
  <si>
    <t>Самарская область, Сызранский район, п.г.т. Междуреченск, ул.Центральная,10п</t>
  </si>
  <si>
    <t>Самарская область, Сызранский район, п.г.т. Междуреченск, ул.Железнодорожная,22</t>
  </si>
  <si>
    <t>Самарская область, Сызранский район, п.г.т. Междуреченск, ул.Победы,7</t>
  </si>
  <si>
    <t>Самарская область, Сызранский район, городское поселение Междуреченск, с.Переволоки, ул.Почтовая,7/ул.Степана Разина,52</t>
  </si>
  <si>
    <t>Самарская область, Сызранский район, городское поселение Междуреченск, с.Переволоки, ул.Степана Разина,23</t>
  </si>
  <si>
    <t>Самарская область, Сызранский район, п.г.т. Междуреченск, ул.Пушкина,6 А</t>
  </si>
  <si>
    <r>
      <t xml:space="preserve">Спортивная площадка с покрытием Искусственная трава размером 28х56 м, </t>
    </r>
    <r>
      <rPr>
        <b/>
        <sz val="10"/>
        <rFont val="Times New Roman"/>
        <family val="1"/>
        <charset val="204"/>
      </rPr>
      <t>11085200051</t>
    </r>
  </si>
  <si>
    <t>Кран-балка</t>
  </si>
  <si>
    <t>Самарская область, Сызранский район, п.г.т. Междуреченск, ул.Ленина, 1И</t>
  </si>
  <si>
    <t>01.011989</t>
  </si>
  <si>
    <t xml:space="preserve">Реестр имущества                                                                                                                                                                                                                                                   городского поселения Междуреченск муниципального района Сызранский Самарской области                                                                                                                            на 01.07.2021 г.                                                                                                                                                                                                                      </t>
  </si>
  <si>
    <t>Всего на 01.07.2021 г. оперативное управление</t>
  </si>
  <si>
    <t>Итого на 01.07.2021 г.</t>
  </si>
  <si>
    <t>01.07.2021г.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</si>
</sst>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* #,##0.00&quot;    &quot;;\-* #,##0.00&quot;    &quot;;* \-#&quot;    &quot;;@\ "/>
    <numFmt numFmtId="165" formatCode="#,##0.00,;\-#,##0.00,"/>
    <numFmt numFmtId="166" formatCode="_-* #,##0.00_р_._-;\-* #,##0.00_р_._-;_-* &quot;-&quot;??_р_._-;_-@_-"/>
  </numFmts>
  <fonts count="20" x14ac:knownFonts="1">
    <font>
      <sz val="10"/>
      <name val="Arial Cyr"/>
      <charset val="204"/>
    </font>
    <font>
      <b/>
      <sz val="10"/>
      <name val="Arial Cyr"/>
      <charset val="204"/>
    </font>
    <font>
      <sz val="16"/>
      <name val="Arial Cyr"/>
      <charset val="204"/>
    </font>
    <font>
      <b/>
      <sz val="8"/>
      <name val="Arial Cyr"/>
      <charset val="204"/>
    </font>
    <font>
      <sz val="8"/>
      <name val="Arial Cyr"/>
      <charset val="204"/>
    </font>
    <font>
      <b/>
      <sz val="10"/>
      <name val="Times New Roman"/>
      <family val="1"/>
      <charset val="204"/>
    </font>
    <font>
      <b/>
      <sz val="8"/>
      <color rgb="FF000000"/>
      <name val="Arial Cyr"/>
      <charset val="204"/>
    </font>
    <font>
      <sz val="10"/>
      <name val="Times New Roman"/>
      <family val="1"/>
      <charset val="204"/>
    </font>
    <font>
      <b/>
      <sz val="9"/>
      <name val="Arial Cyr"/>
      <charset val="204"/>
    </font>
    <font>
      <b/>
      <sz val="9"/>
      <name val="Arial"/>
      <family val="2"/>
      <charset val="204"/>
    </font>
    <font>
      <b/>
      <sz val="10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8"/>
      <color rgb="FF000000"/>
      <name val="Arial Cyr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Arial"/>
      <family val="2"/>
      <charset val="204"/>
    </font>
    <font>
      <sz val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indexed="64"/>
      </bottom>
      <diagonal/>
    </border>
    <border>
      <left/>
      <right style="medium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52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wrapText="1"/>
    </xf>
    <xf numFmtId="0" fontId="3" fillId="2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/>
    <xf numFmtId="0" fontId="4" fillId="0" borderId="0" xfId="0" applyFont="1" applyBorder="1"/>
    <xf numFmtId="0" fontId="4" fillId="2" borderId="0" xfId="0" applyFont="1" applyFill="1" applyBorder="1"/>
    <xf numFmtId="0" fontId="4" fillId="0" borderId="0" xfId="0" applyFont="1"/>
    <xf numFmtId="0" fontId="5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left" wrapText="1"/>
    </xf>
    <xf numFmtId="0" fontId="6" fillId="2" borderId="2" xfId="0" applyFont="1" applyFill="1" applyBorder="1" applyAlignment="1">
      <alignment horizontal="center" wrapText="1"/>
    </xf>
    <xf numFmtId="0" fontId="4" fillId="0" borderId="3" xfId="0" applyFont="1" applyBorder="1"/>
    <xf numFmtId="0" fontId="7" fillId="0" borderId="1" xfId="0" applyFont="1" applyBorder="1" applyAlignment="1">
      <alignment horizontal="justify" vertical="top" wrapText="1"/>
    </xf>
    <xf numFmtId="0" fontId="7" fillId="0" borderId="1" xfId="0" applyFont="1" applyBorder="1" applyAlignment="1">
      <alignment horizontal="center" vertical="top" wrapText="1"/>
    </xf>
    <xf numFmtId="164" fontId="7" fillId="0" borderId="1" xfId="0" applyNumberFormat="1" applyFont="1" applyBorder="1" applyAlignment="1">
      <alignment horizontal="center" vertical="top" wrapText="1"/>
    </xf>
    <xf numFmtId="0" fontId="4" fillId="0" borderId="4" xfId="0" applyFont="1" applyBorder="1"/>
    <xf numFmtId="0" fontId="7" fillId="0" borderId="2" xfId="0" applyFont="1" applyBorder="1" applyAlignment="1">
      <alignment horizontal="justify" vertical="top" wrapText="1"/>
    </xf>
    <xf numFmtId="0" fontId="7" fillId="0" borderId="2" xfId="0" applyFont="1" applyBorder="1" applyAlignment="1">
      <alignment horizontal="center" vertical="top" wrapText="1"/>
    </xf>
    <xf numFmtId="164" fontId="7" fillId="0" borderId="0" xfId="0" applyNumberFormat="1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justify"/>
    </xf>
    <xf numFmtId="0" fontId="3" fillId="0" borderId="6" xfId="0" applyFont="1" applyBorder="1" applyAlignment="1">
      <alignment horizontal="justify"/>
    </xf>
    <xf numFmtId="164" fontId="8" fillId="0" borderId="7" xfId="0" applyNumberFormat="1" applyFont="1" applyBorder="1" applyAlignment="1">
      <alignment horizontal="justify"/>
    </xf>
    <xf numFmtId="164" fontId="4" fillId="0" borderId="7" xfId="0" applyNumberFormat="1" applyFont="1" applyBorder="1" applyAlignment="1">
      <alignment horizontal="justify"/>
    </xf>
    <xf numFmtId="0" fontId="6" fillId="2" borderId="8" xfId="0" applyFont="1" applyFill="1" applyBorder="1" applyAlignment="1">
      <alignment horizontal="center" wrapText="1"/>
    </xf>
    <xf numFmtId="164" fontId="1" fillId="0" borderId="7" xfId="0" applyNumberFormat="1" applyFont="1" applyBorder="1"/>
    <xf numFmtId="164" fontId="1" fillId="0" borderId="6" xfId="0" applyNumberFormat="1" applyFont="1" applyBorder="1"/>
    <xf numFmtId="0" fontId="4" fillId="0" borderId="9" xfId="0" applyFont="1" applyBorder="1"/>
    <xf numFmtId="0" fontId="7" fillId="0" borderId="9" xfId="0" applyFont="1" applyBorder="1" applyAlignment="1">
      <alignment horizontal="justify" vertical="top" wrapText="1"/>
    </xf>
    <xf numFmtId="0" fontId="7" fillId="0" borderId="9" xfId="0" applyFont="1" applyBorder="1" applyAlignment="1">
      <alignment horizontal="center" vertical="top" wrapText="1"/>
    </xf>
    <xf numFmtId="0" fontId="1" fillId="0" borderId="0" xfId="0" applyFont="1" applyBorder="1"/>
    <xf numFmtId="0" fontId="4" fillId="0" borderId="1" xfId="0" applyFont="1" applyBorder="1"/>
    <xf numFmtId="0" fontId="7" fillId="0" borderId="3" xfId="0" applyFont="1" applyBorder="1" applyAlignment="1">
      <alignment horizontal="justify"/>
    </xf>
    <xf numFmtId="0" fontId="7" fillId="0" borderId="1" xfId="0" applyFont="1" applyBorder="1" applyAlignment="1">
      <alignment horizontal="justify" wrapText="1"/>
    </xf>
    <xf numFmtId="0" fontId="7" fillId="0" borderId="4" xfId="0" applyFont="1" applyBorder="1" applyAlignment="1">
      <alignment horizontal="justify"/>
    </xf>
    <xf numFmtId="164" fontId="7" fillId="0" borderId="2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horizontal="justify"/>
    </xf>
    <xf numFmtId="0" fontId="4" fillId="0" borderId="2" xfId="0" applyFont="1" applyBorder="1"/>
    <xf numFmtId="0" fontId="7" fillId="0" borderId="2" xfId="0" applyFont="1" applyBorder="1" applyAlignment="1">
      <alignment horizontal="justify"/>
    </xf>
    <xf numFmtId="0" fontId="7" fillId="0" borderId="0" xfId="0" applyFont="1" applyAlignment="1">
      <alignment horizontal="justify" wrapText="1"/>
    </xf>
    <xf numFmtId="164" fontId="1" fillId="0" borderId="10" xfId="0" applyNumberFormat="1" applyFont="1" applyBorder="1"/>
    <xf numFmtId="0" fontId="7" fillId="0" borderId="11" xfId="0" applyFont="1" applyBorder="1" applyAlignment="1">
      <alignment horizontal="right" vertical="top" wrapText="1"/>
    </xf>
    <xf numFmtId="0" fontId="7" fillId="0" borderId="11" xfId="0" applyFont="1" applyBorder="1" applyAlignment="1">
      <alignment horizontal="justify" wrapText="1"/>
    </xf>
    <xf numFmtId="0" fontId="7" fillId="0" borderId="11" xfId="0" applyFont="1" applyBorder="1" applyAlignment="1">
      <alignment horizontal="justify" vertical="top" wrapText="1"/>
    </xf>
    <xf numFmtId="0" fontId="7" fillId="0" borderId="11" xfId="0" applyFont="1" applyBorder="1" applyAlignment="1">
      <alignment horizontal="center"/>
    </xf>
    <xf numFmtId="164" fontId="7" fillId="0" borderId="11" xfId="0" applyNumberFormat="1" applyFont="1" applyBorder="1" applyAlignment="1">
      <alignment horizontal="center" vertical="top" wrapText="1"/>
    </xf>
    <xf numFmtId="164" fontId="5" fillId="0" borderId="6" xfId="0" applyNumberFormat="1" applyFont="1" applyBorder="1" applyAlignment="1">
      <alignment horizontal="center" vertical="top" wrapText="1"/>
    </xf>
    <xf numFmtId="164" fontId="7" fillId="0" borderId="9" xfId="0" applyNumberFormat="1" applyFont="1" applyBorder="1" applyAlignment="1">
      <alignment horizontal="center" vertical="top" wrapText="1"/>
    </xf>
    <xf numFmtId="0" fontId="7" fillId="0" borderId="9" xfId="0" applyFont="1" applyBorder="1" applyAlignment="1">
      <alignment horizontal="justify"/>
    </xf>
    <xf numFmtId="164" fontId="7" fillId="0" borderId="2" xfId="0" applyNumberFormat="1" applyFont="1" applyBorder="1" applyAlignment="1">
      <alignment horizontal="right" vertical="top" wrapText="1"/>
    </xf>
    <xf numFmtId="0" fontId="5" fillId="0" borderId="12" xfId="0" applyFont="1" applyBorder="1" applyAlignment="1">
      <alignment horizontal="center"/>
    </xf>
    <xf numFmtId="164" fontId="1" fillId="0" borderId="13" xfId="0" applyNumberFormat="1" applyFont="1" applyBorder="1" applyAlignment="1">
      <alignment horizontal="right"/>
    </xf>
    <xf numFmtId="0" fontId="4" fillId="0" borderId="9" xfId="0" applyFont="1" applyBorder="1" applyAlignment="1">
      <alignment wrapText="1"/>
    </xf>
    <xf numFmtId="14" fontId="4" fillId="2" borderId="9" xfId="0" applyNumberFormat="1" applyFont="1" applyFill="1" applyBorder="1" applyAlignment="1">
      <alignment horizontal="center"/>
    </xf>
    <xf numFmtId="164" fontId="7" fillId="0" borderId="9" xfId="0" applyNumberFormat="1" applyFont="1" applyBorder="1" applyAlignment="1">
      <alignment vertical="top" wrapText="1"/>
    </xf>
    <xf numFmtId="0" fontId="4" fillId="0" borderId="1" xfId="0" applyFont="1" applyBorder="1" applyAlignment="1">
      <alignment wrapText="1"/>
    </xf>
    <xf numFmtId="14" fontId="4" fillId="2" borderId="1" xfId="0" applyNumberFormat="1" applyFont="1" applyFill="1" applyBorder="1" applyAlignment="1">
      <alignment horizontal="center"/>
    </xf>
    <xf numFmtId="164" fontId="7" fillId="0" borderId="1" xfId="0" applyNumberFormat="1" applyFont="1" applyBorder="1" applyAlignment="1">
      <alignment vertical="top" wrapText="1"/>
    </xf>
    <xf numFmtId="14" fontId="4" fillId="0" borderId="1" xfId="0" applyNumberFormat="1" applyFont="1" applyBorder="1" applyAlignment="1">
      <alignment horizontal="center"/>
    </xf>
    <xf numFmtId="164" fontId="7" fillId="0" borderId="2" xfId="0" applyNumberFormat="1" applyFont="1" applyBorder="1" applyAlignment="1">
      <alignment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justify" vertical="top" wrapText="1"/>
    </xf>
    <xf numFmtId="0" fontId="1" fillId="0" borderId="15" xfId="0" applyFont="1" applyBorder="1" applyAlignment="1">
      <alignment horizontal="justify"/>
    </xf>
    <xf numFmtId="164" fontId="9" fillId="0" borderId="7" xfId="0" applyNumberFormat="1" applyFont="1" applyBorder="1" applyAlignment="1">
      <alignment horizontal="justify" vertical="top" wrapText="1"/>
    </xf>
    <xf numFmtId="0" fontId="1" fillId="0" borderId="8" xfId="0" applyFont="1" applyBorder="1" applyAlignment="1">
      <alignment horizontal="left"/>
    </xf>
    <xf numFmtId="164" fontId="10" fillId="0" borderId="7" xfId="0" applyNumberFormat="1" applyFont="1" applyBorder="1" applyAlignment="1">
      <alignment vertical="top" wrapText="1"/>
    </xf>
    <xf numFmtId="0" fontId="4" fillId="0" borderId="16" xfId="0" applyFont="1" applyBorder="1"/>
    <xf numFmtId="164" fontId="7" fillId="0" borderId="1" xfId="0" applyNumberFormat="1" applyFont="1" applyBorder="1" applyAlignment="1">
      <alignment horizontal="right" vertical="top" wrapText="1"/>
    </xf>
    <xf numFmtId="164" fontId="1" fillId="0" borderId="6" xfId="0" applyNumberFormat="1" applyFont="1" applyBorder="1" applyAlignment="1">
      <alignment horizontal="left"/>
    </xf>
    <xf numFmtId="164" fontId="7" fillId="2" borderId="1" xfId="0" applyNumberFormat="1" applyFont="1" applyFill="1" applyBorder="1" applyAlignment="1">
      <alignment horizontal="center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justify" vertical="top" wrapText="1"/>
    </xf>
    <xf numFmtId="0" fontId="7" fillId="0" borderId="11" xfId="0" applyFont="1" applyBorder="1" applyAlignment="1">
      <alignment horizontal="center" vertical="top" wrapText="1"/>
    </xf>
    <xf numFmtId="14" fontId="7" fillId="0" borderId="2" xfId="0" applyNumberFormat="1" applyFont="1" applyBorder="1" applyAlignment="1">
      <alignment horizontal="center" vertical="top" wrapText="1"/>
    </xf>
    <xf numFmtId="0" fontId="5" fillId="0" borderId="6" xfId="0" applyFont="1" applyBorder="1" applyAlignment="1">
      <alignment horizontal="justify" vertical="top" wrapText="1"/>
    </xf>
    <xf numFmtId="0" fontId="5" fillId="0" borderId="7" xfId="0" applyFont="1" applyBorder="1" applyAlignment="1">
      <alignment horizontal="left" vertical="top" wrapText="1"/>
    </xf>
    <xf numFmtId="164" fontId="1" fillId="0" borderId="17" xfId="0" applyNumberFormat="1" applyFont="1" applyBorder="1"/>
    <xf numFmtId="0" fontId="7" fillId="0" borderId="9" xfId="0" applyFont="1" applyBorder="1" applyAlignment="1">
      <alignment horizontal="right" vertical="top" wrapText="1"/>
    </xf>
    <xf numFmtId="0" fontId="7" fillId="0" borderId="1" xfId="0" applyFont="1" applyBorder="1" applyAlignment="1">
      <alignment horizontal="right" vertical="top" wrapText="1"/>
    </xf>
    <xf numFmtId="14" fontId="7" fillId="0" borderId="1" xfId="0" applyNumberFormat="1" applyFont="1" applyBorder="1" applyAlignment="1">
      <alignment horizontal="center" vertical="top" wrapText="1"/>
    </xf>
    <xf numFmtId="0" fontId="11" fillId="0" borderId="1" xfId="0" applyFont="1" applyBorder="1" applyAlignment="1">
      <alignment horizontal="justify" vertical="top" wrapText="1"/>
    </xf>
    <xf numFmtId="14" fontId="11" fillId="0" borderId="1" xfId="0" applyNumberFormat="1" applyFont="1" applyBorder="1" applyAlignment="1">
      <alignment horizontal="center" vertical="top" wrapText="1"/>
    </xf>
    <xf numFmtId="164" fontId="11" fillId="0" borderId="1" xfId="0" applyNumberFormat="1" applyFont="1" applyBorder="1" applyAlignment="1">
      <alignment horizontal="center" vertical="top" wrapText="1"/>
    </xf>
    <xf numFmtId="164" fontId="13" fillId="0" borderId="1" xfId="0" applyNumberFormat="1" applyFont="1" applyBorder="1" applyAlignment="1">
      <alignment horizontal="center" vertical="top" wrapText="1"/>
    </xf>
    <xf numFmtId="0" fontId="14" fillId="0" borderId="2" xfId="0" applyFont="1" applyBorder="1"/>
    <xf numFmtId="0" fontId="11" fillId="0" borderId="2" xfId="0" applyFont="1" applyBorder="1" applyAlignment="1">
      <alignment horizontal="justify" vertical="top" wrapText="1"/>
    </xf>
    <xf numFmtId="14" fontId="11" fillId="0" borderId="2" xfId="0" applyNumberFormat="1" applyFont="1" applyBorder="1" applyAlignment="1">
      <alignment horizontal="center" vertical="top" wrapText="1"/>
    </xf>
    <xf numFmtId="164" fontId="11" fillId="0" borderId="2" xfId="0" applyNumberFormat="1" applyFont="1" applyBorder="1" applyAlignment="1">
      <alignment horizontal="center" vertical="top" wrapText="1"/>
    </xf>
    <xf numFmtId="0" fontId="1" fillId="0" borderId="7" xfId="0" applyFont="1" applyBorder="1" applyAlignment="1">
      <alignment horizontal="left"/>
    </xf>
    <xf numFmtId="0" fontId="14" fillId="0" borderId="1" xfId="0" applyFont="1" applyBorder="1"/>
    <xf numFmtId="14" fontId="7" fillId="0" borderId="9" xfId="0" applyNumberFormat="1" applyFont="1" applyBorder="1" applyAlignment="1">
      <alignment horizontal="center" vertical="top" wrapText="1"/>
    </xf>
    <xf numFmtId="164" fontId="10" fillId="0" borderId="17" xfId="0" applyNumberFormat="1" applyFont="1" applyBorder="1" applyAlignment="1">
      <alignment vertical="top" wrapText="1"/>
    </xf>
    <xf numFmtId="164" fontId="1" fillId="0" borderId="14" xfId="0" applyNumberFormat="1" applyFont="1" applyBorder="1"/>
    <xf numFmtId="164" fontId="1" fillId="0" borderId="15" xfId="0" applyNumberFormat="1" applyFont="1" applyBorder="1"/>
    <xf numFmtId="164" fontId="1" fillId="0" borderId="8" xfId="0" applyNumberFormat="1" applyFont="1" applyBorder="1"/>
    <xf numFmtId="0" fontId="7" fillId="0" borderId="9" xfId="0" applyFont="1" applyBorder="1" applyAlignment="1">
      <alignment horizontal="right"/>
    </xf>
    <xf numFmtId="0" fontId="0" fillId="0" borderId="9" xfId="0" applyFont="1" applyBorder="1" applyAlignment="1">
      <alignment horizontal="center"/>
    </xf>
    <xf numFmtId="0" fontId="7" fillId="0" borderId="1" xfId="0" applyFont="1" applyBorder="1" applyAlignment="1">
      <alignment horizontal="right"/>
    </xf>
    <xf numFmtId="0" fontId="0" fillId="0" borderId="1" xfId="0" applyFont="1" applyBorder="1" applyAlignment="1">
      <alignment horizontal="center"/>
    </xf>
    <xf numFmtId="0" fontId="7" fillId="0" borderId="2" xfId="0" applyFont="1" applyBorder="1" applyAlignment="1">
      <alignment horizontal="right"/>
    </xf>
    <xf numFmtId="0" fontId="0" fillId="0" borderId="2" xfId="0" applyFont="1" applyBorder="1" applyAlignment="1">
      <alignment horizontal="center"/>
    </xf>
    <xf numFmtId="164" fontId="7" fillId="0" borderId="4" xfId="0" applyNumberFormat="1" applyFont="1" applyBorder="1" applyAlignment="1">
      <alignment horizontal="center" vertical="top" wrapText="1"/>
    </xf>
    <xf numFmtId="164" fontId="10" fillId="0" borderId="6" xfId="0" applyNumberFormat="1" applyFont="1" applyBorder="1" applyAlignment="1">
      <alignment vertical="top" wrapText="1"/>
    </xf>
    <xf numFmtId="0" fontId="0" fillId="0" borderId="1" xfId="0" applyFont="1" applyBorder="1" applyAlignment="1">
      <alignment horizontal="right"/>
    </xf>
    <xf numFmtId="164" fontId="7" fillId="0" borderId="3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right"/>
    </xf>
    <xf numFmtId="0" fontId="5" fillId="0" borderId="9" xfId="0" applyFont="1" applyBorder="1" applyAlignment="1">
      <alignment horizontal="left" vertical="top" wrapText="1"/>
    </xf>
    <xf numFmtId="0" fontId="0" fillId="0" borderId="9" xfId="0" applyFont="1" applyBorder="1" applyAlignment="1">
      <alignment horizontal="justify"/>
    </xf>
    <xf numFmtId="0" fontId="0" fillId="0" borderId="9" xfId="0" applyFont="1" applyBorder="1" applyAlignment="1">
      <alignment horizontal="left"/>
    </xf>
    <xf numFmtId="164" fontId="15" fillId="0" borderId="17" xfId="0" applyNumberFormat="1" applyFont="1" applyBorder="1" applyAlignment="1">
      <alignment vertical="top" wrapText="1"/>
    </xf>
    <xf numFmtId="0" fontId="0" fillId="0" borderId="19" xfId="0" applyBorder="1"/>
    <xf numFmtId="0" fontId="1" fillId="0" borderId="1" xfId="0" applyFont="1" applyBorder="1" applyAlignment="1">
      <alignment horizontal="justify" wrapText="1"/>
    </xf>
    <xf numFmtId="0" fontId="0" fillId="0" borderId="1" xfId="0" applyBorder="1" applyAlignment="1">
      <alignment horizontal="justify"/>
    </xf>
    <xf numFmtId="0" fontId="1" fillId="0" borderId="1" xfId="0" applyFont="1" applyBorder="1"/>
    <xf numFmtId="164" fontId="1" fillId="0" borderId="1" xfId="0" applyNumberFormat="1" applyFont="1" applyBorder="1"/>
    <xf numFmtId="0" fontId="0" fillId="0" borderId="1" xfId="0" applyBorder="1"/>
    <xf numFmtId="0" fontId="5" fillId="0" borderId="1" xfId="0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wrapText="1"/>
    </xf>
    <xf numFmtId="0" fontId="0" fillId="0" borderId="1" xfId="0" applyFont="1" applyBorder="1" applyAlignment="1">
      <alignment horizontal="justify" wrapText="1"/>
    </xf>
    <xf numFmtId="0" fontId="0" fillId="0" borderId="0" xfId="0" applyBorder="1"/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/>
    <xf numFmtId="164" fontId="1" fillId="0" borderId="0" xfId="0" applyNumberFormat="1" applyFont="1" applyBorder="1"/>
    <xf numFmtId="0" fontId="0" fillId="0" borderId="0" xfId="0" applyFont="1" applyBorder="1" applyAlignment="1">
      <alignment horizontal="left" wrapText="1"/>
    </xf>
    <xf numFmtId="0" fontId="0" fillId="0" borderId="0" xfId="0" applyAlignment="1"/>
    <xf numFmtId="0" fontId="4" fillId="0" borderId="1" xfId="0" applyFont="1" applyBorder="1" applyAlignment="1"/>
    <xf numFmtId="0" fontId="1" fillId="0" borderId="0" xfId="0" applyFont="1" applyAlignment="1"/>
    <xf numFmtId="0" fontId="7" fillId="0" borderId="1" xfId="0" applyFont="1" applyBorder="1" applyAlignment="1">
      <alignment horizontal="justify" vertical="top" wrapText="1"/>
    </xf>
    <xf numFmtId="0" fontId="7" fillId="0" borderId="2" xfId="0" applyFont="1" applyBorder="1" applyAlignment="1">
      <alignment horizontal="justify" wrapText="1"/>
    </xf>
    <xf numFmtId="0" fontId="16" fillId="0" borderId="9" xfId="0" applyFont="1" applyBorder="1" applyAlignment="1">
      <alignment horizontal="justify"/>
    </xf>
    <xf numFmtId="14" fontId="7" fillId="0" borderId="9" xfId="0" applyNumberFormat="1" applyFont="1" applyBorder="1" applyAlignment="1">
      <alignment horizontal="center"/>
    </xf>
    <xf numFmtId="164" fontId="7" fillId="0" borderId="9" xfId="0" applyNumberFormat="1" applyFont="1" applyBorder="1" applyAlignment="1">
      <alignment horizontal="center"/>
    </xf>
    <xf numFmtId="0" fontId="7" fillId="3" borderId="9" xfId="0" applyFont="1" applyFill="1" applyBorder="1" applyAlignment="1">
      <alignment horizontal="justify" vertical="top" wrapText="1"/>
    </xf>
    <xf numFmtId="0" fontId="0" fillId="0" borderId="0" xfId="0" applyAlignment="1">
      <alignment wrapText="1"/>
    </xf>
    <xf numFmtId="164" fontId="1" fillId="0" borderId="18" xfId="0" applyNumberFormat="1" applyFont="1" applyBorder="1"/>
    <xf numFmtId="0" fontId="7" fillId="0" borderId="1" xfId="0" applyFont="1" applyBorder="1" applyAlignment="1">
      <alignment vertical="top" wrapText="1"/>
    </xf>
    <xf numFmtId="166" fontId="7" fillId="4" borderId="1" xfId="0" applyNumberFormat="1" applyFont="1" applyFill="1" applyBorder="1" applyAlignment="1">
      <alignment horizontal="center" vertical="top" wrapText="1"/>
    </xf>
    <xf numFmtId="166" fontId="7" fillId="0" borderId="1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wrapText="1"/>
    </xf>
    <xf numFmtId="164" fontId="0" fillId="0" borderId="9" xfId="0" applyNumberFormat="1" applyFont="1" applyBorder="1"/>
    <xf numFmtId="0" fontId="5" fillId="0" borderId="21" xfId="0" applyFont="1" applyBorder="1" applyAlignment="1">
      <alignment horizontal="center" vertical="top" wrapText="1"/>
    </xf>
    <xf numFmtId="166" fontId="5" fillId="0" borderId="20" xfId="0" applyNumberFormat="1" applyFont="1" applyBorder="1" applyAlignment="1">
      <alignment horizontal="center" vertical="top" wrapText="1"/>
    </xf>
    <xf numFmtId="166" fontId="5" fillId="0" borderId="22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justify" vertical="top" wrapText="1"/>
    </xf>
    <xf numFmtId="0" fontId="7" fillId="0" borderId="1" xfId="0" applyFont="1" applyBorder="1" applyAlignment="1">
      <alignment horizontal="justify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justify" vertical="top" wrapText="1"/>
    </xf>
    <xf numFmtId="0" fontId="7" fillId="0" borderId="1" xfId="0" applyFont="1" applyFill="1" applyBorder="1" applyAlignment="1">
      <alignment horizontal="justify" vertical="top" wrapText="1"/>
    </xf>
    <xf numFmtId="0" fontId="7" fillId="0" borderId="9" xfId="0" applyFont="1" applyBorder="1" applyAlignment="1">
      <alignment horizontal="justify" vertical="top" wrapText="1"/>
    </xf>
    <xf numFmtId="0" fontId="7" fillId="0" borderId="9" xfId="0" applyFont="1" applyBorder="1" applyAlignment="1">
      <alignment horizontal="justify" wrapText="1"/>
    </xf>
    <xf numFmtId="0" fontId="7" fillId="0" borderId="9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5" fillId="0" borderId="6" xfId="0" applyFont="1" applyBorder="1" applyAlignment="1">
      <alignment horizontal="center"/>
    </xf>
    <xf numFmtId="14" fontId="5" fillId="0" borderId="7" xfId="0" applyNumberFormat="1" applyFont="1" applyBorder="1" applyAlignment="1">
      <alignment horizontal="center"/>
    </xf>
    <xf numFmtId="14" fontId="5" fillId="0" borderId="6" xfId="0" applyNumberFormat="1" applyFont="1" applyBorder="1" applyAlignment="1">
      <alignment horizontal="center"/>
    </xf>
    <xf numFmtId="0" fontId="7" fillId="0" borderId="5" xfId="0" applyFont="1" applyFill="1" applyBorder="1" applyAlignment="1">
      <alignment horizontal="center" wrapText="1"/>
    </xf>
    <xf numFmtId="0" fontId="7" fillId="0" borderId="6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justify" wrapText="1"/>
    </xf>
    <xf numFmtId="14" fontId="8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 vertical="top" wrapText="1"/>
    </xf>
    <xf numFmtId="0" fontId="0" fillId="0" borderId="9" xfId="0" applyBorder="1" applyAlignment="1">
      <alignment horizontal="justify" vertical="top" wrapText="1"/>
    </xf>
    <xf numFmtId="0" fontId="1" fillId="0" borderId="17" xfId="0" applyFont="1" applyBorder="1" applyAlignment="1">
      <alignment horizontal="justify"/>
    </xf>
    <xf numFmtId="0" fontId="1" fillId="0" borderId="31" xfId="0" applyFont="1" applyBorder="1" applyAlignment="1">
      <alignment horizontal="left"/>
    </xf>
    <xf numFmtId="0" fontId="7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justify"/>
    </xf>
    <xf numFmtId="0" fontId="0" fillId="0" borderId="1" xfId="0" applyFont="1" applyBorder="1" applyAlignment="1">
      <alignment horizontal="left"/>
    </xf>
    <xf numFmtId="164" fontId="18" fillId="0" borderId="1" xfId="0" applyNumberFormat="1" applyFont="1" applyBorder="1" applyAlignment="1">
      <alignment vertical="top" wrapText="1"/>
    </xf>
    <xf numFmtId="164" fontId="15" fillId="0" borderId="1" xfId="0" applyNumberFormat="1" applyFont="1" applyBorder="1" applyAlignment="1">
      <alignment vertical="top" wrapText="1"/>
    </xf>
    <xf numFmtId="0" fontId="5" fillId="0" borderId="1" xfId="0" applyFont="1" applyBorder="1" applyAlignment="1">
      <alignment horizontal="left" vertical="top"/>
    </xf>
    <xf numFmtId="0" fontId="1" fillId="0" borderId="34" xfId="0" applyFont="1" applyBorder="1" applyAlignment="1">
      <alignment horizontal="left"/>
    </xf>
    <xf numFmtId="0" fontId="7" fillId="0" borderId="1" xfId="0" applyFont="1" applyBorder="1" applyAlignment="1">
      <alignment horizontal="left" vertical="top"/>
    </xf>
    <xf numFmtId="0" fontId="5" fillId="0" borderId="32" xfId="0" applyFont="1" applyBorder="1" applyAlignment="1">
      <alignment horizontal="justify"/>
    </xf>
    <xf numFmtId="14" fontId="19" fillId="0" borderId="1" xfId="0" applyNumberFormat="1" applyFont="1" applyBorder="1" applyAlignment="1">
      <alignment horizontal="left"/>
    </xf>
    <xf numFmtId="164" fontId="7" fillId="0" borderId="31" xfId="0" applyNumberFormat="1" applyFont="1" applyBorder="1" applyAlignment="1">
      <alignment vertical="top" wrapText="1"/>
    </xf>
    <xf numFmtId="164" fontId="7" fillId="0" borderId="17" xfId="0" applyNumberFormat="1" applyFont="1" applyBorder="1" applyAlignment="1">
      <alignment vertical="top" wrapText="1"/>
    </xf>
    <xf numFmtId="164" fontId="5" fillId="0" borderId="17" xfId="0" applyNumberFormat="1" applyFont="1" applyBorder="1" applyAlignment="1">
      <alignment vertical="top" wrapText="1"/>
    </xf>
    <xf numFmtId="0" fontId="5" fillId="0" borderId="2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/>
    </xf>
    <xf numFmtId="14" fontId="19" fillId="0" borderId="2" xfId="0" applyNumberFormat="1" applyFont="1" applyBorder="1" applyAlignment="1">
      <alignment horizontal="left"/>
    </xf>
    <xf numFmtId="0" fontId="1" fillId="0" borderId="34" xfId="0" applyFont="1" applyBorder="1" applyAlignment="1">
      <alignment horizontal="justify"/>
    </xf>
    <xf numFmtId="0" fontId="5" fillId="0" borderId="1" xfId="0" applyFont="1" applyBorder="1" applyAlignment="1">
      <alignment horizontal="justify"/>
    </xf>
    <xf numFmtId="164" fontId="5" fillId="0" borderId="1" xfId="0" applyNumberFormat="1" applyFont="1" applyBorder="1" applyAlignment="1">
      <alignment vertical="top" wrapText="1"/>
    </xf>
    <xf numFmtId="0" fontId="1" fillId="0" borderId="16" xfId="0" applyFont="1" applyBorder="1" applyAlignment="1">
      <alignment horizontal="justify" wrapText="1"/>
    </xf>
    <xf numFmtId="0" fontId="1" fillId="0" borderId="1" xfId="0" applyFont="1" applyBorder="1" applyAlignment="1">
      <alignment horizontal="justify"/>
    </xf>
    <xf numFmtId="164" fontId="1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justify" wrapText="1"/>
    </xf>
    <xf numFmtId="0" fontId="0" fillId="0" borderId="3" xfId="0" applyFont="1" applyBorder="1" applyAlignment="1">
      <alignment horizontal="justify" wrapText="1"/>
    </xf>
    <xf numFmtId="0" fontId="0" fillId="0" borderId="23" xfId="0" applyBorder="1" applyAlignment="1">
      <alignment horizontal="justify" wrapText="1"/>
    </xf>
    <xf numFmtId="0" fontId="0" fillId="0" borderId="24" xfId="0" applyBorder="1" applyAlignment="1">
      <alignment horizontal="justify" wrapText="1"/>
    </xf>
    <xf numFmtId="164" fontId="1" fillId="0" borderId="3" xfId="0" applyNumberFormat="1" applyFont="1" applyBorder="1" applyAlignment="1">
      <alignment horizontal="center"/>
    </xf>
    <xf numFmtId="0" fontId="0" fillId="0" borderId="24" xfId="0" applyBorder="1" applyAlignment="1">
      <alignment horizontal="center"/>
    </xf>
    <xf numFmtId="166" fontId="7" fillId="0" borderId="1" xfId="0" applyNumberFormat="1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33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1" xfId="0" applyFont="1" applyBorder="1" applyAlignment="1">
      <alignment wrapText="1"/>
    </xf>
    <xf numFmtId="0" fontId="3" fillId="0" borderId="1" xfId="0" applyFont="1" applyBorder="1" applyAlignment="1"/>
    <xf numFmtId="0" fontId="5" fillId="0" borderId="10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0" fillId="0" borderId="28" xfId="0" applyBorder="1" applyAlignment="1"/>
    <xf numFmtId="0" fontId="0" fillId="0" borderId="7" xfId="0" applyBorder="1" applyAlignment="1"/>
    <xf numFmtId="0" fontId="1" fillId="0" borderId="2" xfId="0" applyFont="1" applyBorder="1" applyAlignment="1">
      <alignment horizontal="justify"/>
    </xf>
    <xf numFmtId="0" fontId="7" fillId="0" borderId="25" xfId="0" applyFont="1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164" fontId="1" fillId="0" borderId="5" xfId="0" applyNumberFormat="1" applyFont="1" applyBorder="1" applyAlignment="1">
      <alignment horizontal="center"/>
    </xf>
    <xf numFmtId="0" fontId="0" fillId="0" borderId="7" xfId="0" applyBorder="1" applyAlignment="1">
      <alignment horizontal="center"/>
    </xf>
    <xf numFmtId="164" fontId="1" fillId="0" borderId="5" xfId="0" applyNumberFormat="1" applyFont="1" applyBorder="1" applyAlignment="1"/>
    <xf numFmtId="0" fontId="0" fillId="0" borderId="28" xfId="0" applyBorder="1" applyAlignment="1">
      <alignment horizontal="center"/>
    </xf>
    <xf numFmtId="0" fontId="5" fillId="0" borderId="16" xfId="0" applyFont="1" applyBorder="1" applyAlignment="1">
      <alignment horizontal="left" vertical="top" wrapText="1"/>
    </xf>
    <xf numFmtId="0" fontId="0" fillId="0" borderId="35" xfId="0" applyBorder="1" applyAlignment="1">
      <alignment horizontal="left" vertical="top" wrapText="1"/>
    </xf>
    <xf numFmtId="0" fontId="0" fillId="0" borderId="36" xfId="0" applyBorder="1" applyAlignment="1">
      <alignment horizontal="left" vertical="top" wrapText="1"/>
    </xf>
    <xf numFmtId="0" fontId="5" fillId="0" borderId="30" xfId="0" applyFont="1" applyBorder="1" applyAlignment="1">
      <alignment horizontal="left" vertical="top"/>
    </xf>
    <xf numFmtId="0" fontId="0" fillId="0" borderId="32" xfId="0" applyBorder="1" applyAlignment="1">
      <alignment horizontal="left" vertical="top"/>
    </xf>
    <xf numFmtId="0" fontId="0" fillId="0" borderId="31" xfId="0" applyBorder="1" applyAlignment="1">
      <alignment horizontal="left" vertical="top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7" fillId="0" borderId="2" xfId="0" applyFont="1" applyBorder="1" applyAlignment="1">
      <alignment horizontal="justify" vertical="top" wrapText="1"/>
    </xf>
    <xf numFmtId="0" fontId="7" fillId="0" borderId="11" xfId="0" applyFont="1" applyBorder="1" applyAlignment="1">
      <alignment horizontal="justify" vertical="top" wrapText="1"/>
    </xf>
    <xf numFmtId="0" fontId="7" fillId="0" borderId="9" xfId="0" applyFont="1" applyBorder="1" applyAlignment="1">
      <alignment horizontal="justify" vertical="top" wrapText="1"/>
    </xf>
    <xf numFmtId="0" fontId="0" fillId="0" borderId="1" xfId="0" applyBorder="1" applyAlignment="1">
      <alignment horizontal="justify" vertical="top" wrapText="1"/>
    </xf>
    <xf numFmtId="165" fontId="7" fillId="0" borderId="1" xfId="0" applyNumberFormat="1" applyFont="1" applyBorder="1" applyAlignment="1">
      <alignment horizontal="righ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86;&#1082;&#1091;&#1084;&#1077;&#1085;&#1090;&#1099;/Desktop/&#1041;&#1070;&#1044;&#1046;&#1045;&#1058;%202016&#1075;/&#1048;&#1084;&#1091;&#1097;&#1077;&#1089;&#1090;&#1074;&#1086;%202016&#1075;&#1086;&#1076;/&#1048;&#1084;&#1091;&#1097;&#1077;&#1089;&#1090;&#1074;&#1086;%20&#1085;&#1072;%20011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202">
          <cell r="C202" t="str">
            <v>п.г.т. Междуреченск, ул.ЖБК, д.11а</v>
          </cell>
          <cell r="D202">
            <v>110.4</v>
          </cell>
          <cell r="E202">
            <v>1</v>
          </cell>
          <cell r="F202">
            <v>2004</v>
          </cell>
        </row>
        <row r="227">
          <cell r="C227" t="str">
            <v>п.г.т. Междуреченск, ул.М.Горького, д.2а.</v>
          </cell>
          <cell r="D227">
            <v>107.8</v>
          </cell>
          <cell r="E227">
            <v>1</v>
          </cell>
          <cell r="F227">
            <v>2000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85"/>
  <sheetViews>
    <sheetView tabSelected="1" topLeftCell="A451" zoomScale="104" zoomScaleNormal="104" workbookViewId="0">
      <selection activeCell="C461" sqref="C461"/>
    </sheetView>
  </sheetViews>
  <sheetFormatPr defaultRowHeight="12.75" x14ac:dyDescent="0.2"/>
  <cols>
    <col min="1" max="1" width="6.140625"/>
    <col min="2" max="2" width="20.5703125"/>
    <col min="3" max="3" width="27.28515625"/>
    <col min="4" max="4" width="10.7109375" customWidth="1"/>
    <col min="5" max="5" width="6.140625"/>
    <col min="6" max="6" width="9.5703125" style="1" customWidth="1"/>
    <col min="7" max="8" width="16.140625" customWidth="1"/>
    <col min="9" max="9" width="16" customWidth="1"/>
    <col min="10" max="10" width="6.140625" style="1"/>
    <col min="11" max="13" width="6.140625"/>
    <col min="14" max="14" width="6.140625" style="1"/>
    <col min="15" max="17" width="6.140625"/>
    <col min="18" max="18" width="6.140625" style="1"/>
    <col min="19" max="19" width="8.42578125" style="1"/>
    <col min="20" max="1025" width="8.42578125"/>
  </cols>
  <sheetData>
    <row r="1" spans="1:19" ht="20.25" customHeight="1" x14ac:dyDescent="0.3">
      <c r="A1" s="214"/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</row>
    <row r="2" spans="1:19" ht="14.65" customHeight="1" x14ac:dyDescent="0.2">
      <c r="A2" s="215" t="s">
        <v>603</v>
      </c>
      <c r="B2" s="215"/>
      <c r="C2" s="215"/>
      <c r="D2" s="215"/>
      <c r="E2" s="215"/>
      <c r="F2" s="215"/>
      <c r="G2" s="215"/>
      <c r="H2" s="215"/>
      <c r="I2" s="215"/>
      <c r="J2" s="3"/>
      <c r="K2" s="4"/>
      <c r="L2" s="5"/>
      <c r="M2" s="5"/>
      <c r="N2" s="3"/>
      <c r="O2" s="5"/>
      <c r="P2" s="5"/>
      <c r="Q2" s="5"/>
      <c r="R2" s="3"/>
      <c r="S2" s="3"/>
    </row>
    <row r="3" spans="1:19" s="9" customFormat="1" ht="11.25" customHeight="1" x14ac:dyDescent="0.2">
      <c r="A3" s="215"/>
      <c r="B3" s="215"/>
      <c r="C3" s="215"/>
      <c r="D3" s="215"/>
      <c r="E3" s="215"/>
      <c r="F3" s="215"/>
      <c r="G3" s="215"/>
      <c r="H3" s="215"/>
      <c r="I3" s="215"/>
      <c r="J3" s="6"/>
      <c r="K3" s="7"/>
      <c r="L3" s="8"/>
      <c r="M3" s="8"/>
      <c r="N3" s="6"/>
      <c r="O3" s="8"/>
      <c r="P3" s="8"/>
      <c r="Q3" s="8"/>
      <c r="R3" s="6"/>
      <c r="S3" s="6"/>
    </row>
    <row r="4" spans="1:19" s="9" customFormat="1" ht="11.25" customHeight="1" x14ac:dyDescent="0.2">
      <c r="A4" s="215"/>
      <c r="B4" s="215"/>
      <c r="C4" s="215"/>
      <c r="D4" s="215"/>
      <c r="E4" s="215"/>
      <c r="F4" s="215"/>
      <c r="G4" s="215"/>
      <c r="H4" s="215"/>
      <c r="I4" s="215"/>
      <c r="J4" s="6"/>
      <c r="K4" s="7"/>
      <c r="L4" s="8"/>
      <c r="M4" s="8"/>
      <c r="N4" s="6"/>
      <c r="O4" s="8"/>
      <c r="P4" s="8"/>
      <c r="Q4" s="8"/>
      <c r="R4" s="6"/>
      <c r="S4" s="6"/>
    </row>
    <row r="5" spans="1:19" s="9" customFormat="1" ht="18" customHeight="1" x14ac:dyDescent="0.2">
      <c r="A5" s="215"/>
      <c r="B5" s="215"/>
      <c r="C5" s="215"/>
      <c r="D5" s="215"/>
      <c r="E5" s="215"/>
      <c r="F5" s="215"/>
      <c r="G5" s="215"/>
      <c r="H5" s="215"/>
      <c r="I5" s="215"/>
      <c r="J5" s="6"/>
      <c r="K5" s="7"/>
      <c r="L5" s="8"/>
      <c r="M5" s="8"/>
      <c r="N5" s="6"/>
      <c r="O5" s="8"/>
      <c r="P5" s="8"/>
      <c r="Q5" s="8"/>
      <c r="R5" s="6"/>
      <c r="S5" s="6"/>
    </row>
    <row r="6" spans="1:19" ht="49.5" customHeight="1" x14ac:dyDescent="0.2">
      <c r="A6" s="216" t="s">
        <v>0</v>
      </c>
      <c r="B6" s="216"/>
      <c r="C6" s="216"/>
      <c r="D6" s="216"/>
      <c r="E6" s="216"/>
      <c r="F6" s="216"/>
      <c r="G6" s="216"/>
      <c r="H6" s="216"/>
      <c r="I6" s="216"/>
      <c r="J6" s="6"/>
      <c r="K6" s="7"/>
      <c r="L6" s="8"/>
      <c r="M6" s="8"/>
      <c r="N6" s="6"/>
      <c r="O6" s="8"/>
      <c r="P6" s="8"/>
      <c r="Q6" s="8"/>
      <c r="R6" s="6"/>
      <c r="S6" s="6"/>
    </row>
    <row r="7" spans="1:19" ht="69" customHeight="1" x14ac:dyDescent="0.2">
      <c r="A7" s="10" t="s">
        <v>1</v>
      </c>
      <c r="B7" s="11" t="s">
        <v>2</v>
      </c>
      <c r="C7" s="11" t="s">
        <v>3</v>
      </c>
      <c r="D7" s="11" t="s">
        <v>4</v>
      </c>
      <c r="E7" s="12" t="s">
        <v>5</v>
      </c>
      <c r="F7" s="13" t="s">
        <v>6</v>
      </c>
      <c r="G7" s="11" t="s">
        <v>7</v>
      </c>
      <c r="H7" s="11" t="s">
        <v>8</v>
      </c>
      <c r="I7" s="11" t="s">
        <v>9</v>
      </c>
      <c r="J7" s="6"/>
      <c r="K7" s="7"/>
      <c r="L7" s="8"/>
      <c r="M7" s="8"/>
      <c r="N7" s="6"/>
      <c r="O7" s="8"/>
      <c r="P7" s="8"/>
      <c r="Q7" s="8"/>
      <c r="R7" s="6"/>
      <c r="S7" s="6"/>
    </row>
    <row r="8" spans="1:19" ht="12.75" customHeight="1" x14ac:dyDescent="0.2">
      <c r="A8" s="217" t="s">
        <v>10</v>
      </c>
      <c r="B8" s="217"/>
      <c r="C8" s="217"/>
      <c r="D8" s="217"/>
      <c r="E8" s="217"/>
      <c r="F8" s="217"/>
      <c r="G8" s="217"/>
      <c r="H8" s="217"/>
      <c r="I8" s="217"/>
      <c r="J8" s="6"/>
      <c r="K8" s="7"/>
      <c r="L8" s="8"/>
      <c r="M8" s="8"/>
      <c r="N8" s="6"/>
      <c r="O8" s="8"/>
      <c r="P8" s="8"/>
      <c r="Q8" s="8"/>
      <c r="R8" s="6"/>
      <c r="S8" s="6"/>
    </row>
    <row r="9" spans="1:19" ht="25.5" x14ac:dyDescent="0.2">
      <c r="A9" s="14">
        <v>1</v>
      </c>
      <c r="B9" s="15" t="s">
        <v>11</v>
      </c>
      <c r="C9" s="15" t="s">
        <v>12</v>
      </c>
      <c r="D9" s="15">
        <v>251.2</v>
      </c>
      <c r="E9" s="15">
        <v>1</v>
      </c>
      <c r="F9" s="16">
        <v>1977</v>
      </c>
      <c r="G9" s="17">
        <v>3320170.08</v>
      </c>
      <c r="H9" s="17">
        <v>-3320170.08</v>
      </c>
      <c r="I9" s="17">
        <f t="shared" ref="I9:I13" si="0">G9+H9</f>
        <v>0</v>
      </c>
      <c r="J9" s="6"/>
      <c r="K9" s="7"/>
      <c r="L9" s="8"/>
      <c r="M9" s="8"/>
      <c r="N9" s="6"/>
      <c r="O9" s="8"/>
      <c r="P9" s="8"/>
      <c r="Q9" s="8"/>
      <c r="R9" s="6"/>
      <c r="S9" s="6"/>
    </row>
    <row r="10" spans="1:19" ht="38.25" x14ac:dyDescent="0.2">
      <c r="A10" s="18">
        <v>2</v>
      </c>
      <c r="B10" s="19" t="s">
        <v>13</v>
      </c>
      <c r="C10" s="19" t="s">
        <v>12</v>
      </c>
      <c r="D10" s="19">
        <v>43</v>
      </c>
      <c r="E10" s="19">
        <v>1</v>
      </c>
      <c r="F10" s="20">
        <v>1978</v>
      </c>
      <c r="G10" s="17">
        <v>66249.66</v>
      </c>
      <c r="H10" s="17">
        <v>-66249.66</v>
      </c>
      <c r="I10" s="17">
        <f t="shared" si="0"/>
        <v>0</v>
      </c>
      <c r="J10" s="21"/>
    </row>
    <row r="11" spans="1:19" x14ac:dyDescent="0.2">
      <c r="A11" s="22"/>
      <c r="B11" s="23" t="s">
        <v>14</v>
      </c>
      <c r="C11" s="24"/>
      <c r="D11" s="25">
        <f>SUM(D9:D10)</f>
        <v>294.2</v>
      </c>
      <c r="E11" s="26"/>
      <c r="F11" s="27"/>
      <c r="G11" s="28">
        <f>SUM(G9:G10)</f>
        <v>3386419.74</v>
      </c>
      <c r="H11" s="29">
        <f>SUM(H9:H10)</f>
        <v>-3386419.74</v>
      </c>
      <c r="I11" s="17">
        <f t="shared" si="0"/>
        <v>0</v>
      </c>
    </row>
    <row r="12" spans="1:19" ht="76.5" x14ac:dyDescent="0.2">
      <c r="A12" s="30">
        <v>1</v>
      </c>
      <c r="B12" s="31" t="s">
        <v>15</v>
      </c>
      <c r="C12" s="31" t="s">
        <v>12</v>
      </c>
      <c r="D12" s="31"/>
      <c r="E12" s="31">
        <v>1</v>
      </c>
      <c r="F12" s="32">
        <v>2004</v>
      </c>
      <c r="G12" s="17">
        <v>27715.52</v>
      </c>
      <c r="H12" s="17">
        <v>-27715.52</v>
      </c>
      <c r="I12" s="17">
        <f t="shared" si="0"/>
        <v>0</v>
      </c>
      <c r="J12" s="33"/>
    </row>
    <row r="13" spans="1:19" ht="89.25" x14ac:dyDescent="0.2">
      <c r="A13" s="34">
        <v>4</v>
      </c>
      <c r="B13" s="15" t="s">
        <v>16</v>
      </c>
      <c r="C13" s="35" t="s">
        <v>12</v>
      </c>
      <c r="D13" s="35"/>
      <c r="E13" s="15">
        <v>1</v>
      </c>
      <c r="F13" s="16">
        <v>2007</v>
      </c>
      <c r="G13" s="17">
        <v>17589</v>
      </c>
      <c r="H13" s="17">
        <v>-17589</v>
      </c>
      <c r="I13" s="17">
        <f t="shared" si="0"/>
        <v>0</v>
      </c>
      <c r="J13" s="33"/>
    </row>
    <row r="14" spans="1:19" ht="127.5" x14ac:dyDescent="0.2">
      <c r="A14" s="34">
        <v>5</v>
      </c>
      <c r="B14" s="15" t="s">
        <v>17</v>
      </c>
      <c r="C14" s="35" t="s">
        <v>12</v>
      </c>
      <c r="D14" s="35"/>
      <c r="E14" s="15">
        <v>1</v>
      </c>
      <c r="F14" s="16">
        <v>2008</v>
      </c>
      <c r="G14" s="17">
        <v>39742</v>
      </c>
      <c r="H14" s="17">
        <v>-39742</v>
      </c>
      <c r="I14" s="17" t="s">
        <v>18</v>
      </c>
      <c r="J14" s="33"/>
    </row>
    <row r="15" spans="1:19" ht="114.75" x14ac:dyDescent="0.2">
      <c r="A15" s="34">
        <v>6</v>
      </c>
      <c r="B15" s="15" t="s">
        <v>19</v>
      </c>
      <c r="C15" s="35" t="s">
        <v>12</v>
      </c>
      <c r="D15" s="35"/>
      <c r="E15" s="15">
        <v>1</v>
      </c>
      <c r="F15" s="16">
        <v>2008</v>
      </c>
      <c r="G15" s="17">
        <v>30196</v>
      </c>
      <c r="H15" s="17">
        <v>-30196</v>
      </c>
      <c r="I15" s="17">
        <f t="shared" ref="I15:I36" si="1">G15+H15</f>
        <v>0</v>
      </c>
      <c r="J15" s="33"/>
    </row>
    <row r="16" spans="1:19" ht="25.5" x14ac:dyDescent="0.2">
      <c r="A16" s="34">
        <v>7</v>
      </c>
      <c r="B16" s="15" t="s">
        <v>20</v>
      </c>
      <c r="C16" s="35" t="s">
        <v>12</v>
      </c>
      <c r="D16" s="35"/>
      <c r="E16" s="15">
        <v>1</v>
      </c>
      <c r="F16" s="16">
        <v>2006</v>
      </c>
      <c r="G16" s="17">
        <v>4704.96</v>
      </c>
      <c r="H16" s="17">
        <v>-4704.96</v>
      </c>
      <c r="I16" s="17">
        <f t="shared" si="1"/>
        <v>0</v>
      </c>
      <c r="J16" s="33"/>
    </row>
    <row r="17" spans="1:11" ht="38.25" x14ac:dyDescent="0.2">
      <c r="A17" s="34">
        <v>8</v>
      </c>
      <c r="B17" s="15" t="s">
        <v>21</v>
      </c>
      <c r="C17" s="35" t="s">
        <v>12</v>
      </c>
      <c r="D17" s="35"/>
      <c r="E17" s="15">
        <v>1</v>
      </c>
      <c r="F17" s="16">
        <v>2007</v>
      </c>
      <c r="G17" s="17">
        <v>6400</v>
      </c>
      <c r="H17" s="17">
        <v>-6400</v>
      </c>
      <c r="I17" s="17">
        <f t="shared" si="1"/>
        <v>0</v>
      </c>
      <c r="J17" s="33"/>
    </row>
    <row r="18" spans="1:11" ht="25.5" x14ac:dyDescent="0.2">
      <c r="A18" s="34">
        <v>9</v>
      </c>
      <c r="B18" s="15" t="s">
        <v>22</v>
      </c>
      <c r="C18" s="35" t="s">
        <v>12</v>
      </c>
      <c r="D18" s="35"/>
      <c r="E18" s="15">
        <v>1</v>
      </c>
      <c r="F18" s="16">
        <v>2007</v>
      </c>
      <c r="G18" s="17">
        <v>9933</v>
      </c>
      <c r="H18" s="17">
        <v>-9933</v>
      </c>
      <c r="I18" s="17">
        <f t="shared" si="1"/>
        <v>0</v>
      </c>
      <c r="J18" s="33"/>
    </row>
    <row r="19" spans="1:11" ht="38.25" x14ac:dyDescent="0.2">
      <c r="A19" s="34">
        <v>10</v>
      </c>
      <c r="B19" s="15" t="s">
        <v>23</v>
      </c>
      <c r="C19" s="35" t="s">
        <v>12</v>
      </c>
      <c r="D19" s="35"/>
      <c r="E19" s="15">
        <v>1</v>
      </c>
      <c r="F19" s="16">
        <v>2007</v>
      </c>
      <c r="G19" s="17">
        <v>7914</v>
      </c>
      <c r="H19" s="17">
        <v>-7914</v>
      </c>
      <c r="I19" s="17">
        <f t="shared" si="1"/>
        <v>0</v>
      </c>
      <c r="J19" s="33"/>
    </row>
    <row r="20" spans="1:11" ht="38.25" x14ac:dyDescent="0.2">
      <c r="A20" s="34">
        <v>11</v>
      </c>
      <c r="B20" s="36" t="s">
        <v>24</v>
      </c>
      <c r="C20" s="37" t="s">
        <v>12</v>
      </c>
      <c r="D20" s="37"/>
      <c r="E20" s="19">
        <v>1</v>
      </c>
      <c r="F20" s="20">
        <v>2008</v>
      </c>
      <c r="G20" s="38">
        <v>4500</v>
      </c>
      <c r="H20" s="38">
        <v>-4500</v>
      </c>
      <c r="I20" s="17">
        <f t="shared" si="1"/>
        <v>0</v>
      </c>
      <c r="J20" s="33"/>
    </row>
    <row r="21" spans="1:11" ht="25.5" x14ac:dyDescent="0.2">
      <c r="A21" s="34">
        <v>12</v>
      </c>
      <c r="B21" s="36" t="s">
        <v>25</v>
      </c>
      <c r="C21" s="39" t="s">
        <v>12</v>
      </c>
      <c r="D21" s="39"/>
      <c r="E21" s="130">
        <v>1</v>
      </c>
      <c r="F21" s="16">
        <v>2009</v>
      </c>
      <c r="G21" s="17">
        <v>4210</v>
      </c>
      <c r="H21" s="17">
        <v>-4210</v>
      </c>
      <c r="I21" s="17">
        <f t="shared" si="1"/>
        <v>0</v>
      </c>
      <c r="J21" s="33"/>
    </row>
    <row r="22" spans="1:11" ht="191.25" x14ac:dyDescent="0.2">
      <c r="A22" s="34">
        <v>13</v>
      </c>
      <c r="B22" s="36" t="s">
        <v>26</v>
      </c>
      <c r="C22" s="39" t="s">
        <v>12</v>
      </c>
      <c r="D22" s="39"/>
      <c r="E22" s="15">
        <v>1</v>
      </c>
      <c r="F22" s="16">
        <v>2009</v>
      </c>
      <c r="G22" s="17">
        <v>52144</v>
      </c>
      <c r="H22" s="17">
        <v>-52144</v>
      </c>
      <c r="I22" s="17">
        <f t="shared" si="1"/>
        <v>0</v>
      </c>
      <c r="J22" s="33"/>
    </row>
    <row r="23" spans="1:11" ht="140.25" x14ac:dyDescent="0.2">
      <c r="A23" s="40">
        <v>14</v>
      </c>
      <c r="B23" s="19" t="s">
        <v>27</v>
      </c>
      <c r="C23" s="41" t="s">
        <v>12</v>
      </c>
      <c r="D23" s="41"/>
      <c r="E23" s="19">
        <v>1</v>
      </c>
      <c r="F23" s="20">
        <v>2009</v>
      </c>
      <c r="G23" s="38">
        <v>19686</v>
      </c>
      <c r="H23" s="38">
        <v>-19686</v>
      </c>
      <c r="I23" s="17">
        <f t="shared" si="1"/>
        <v>0</v>
      </c>
      <c r="J23" s="33"/>
    </row>
    <row r="24" spans="1:11" ht="38.25" x14ac:dyDescent="0.2">
      <c r="A24" s="40">
        <v>15</v>
      </c>
      <c r="B24" s="36" t="s">
        <v>28</v>
      </c>
      <c r="C24" s="39" t="s">
        <v>12</v>
      </c>
      <c r="D24" s="39"/>
      <c r="E24" s="15">
        <v>1</v>
      </c>
      <c r="F24" s="16">
        <v>2010</v>
      </c>
      <c r="G24" s="17">
        <v>4149</v>
      </c>
      <c r="H24" s="17">
        <v>-4149</v>
      </c>
      <c r="I24" s="17">
        <f t="shared" si="1"/>
        <v>0</v>
      </c>
      <c r="J24" s="33"/>
    </row>
    <row r="25" spans="1:11" ht="76.5" x14ac:dyDescent="0.2">
      <c r="A25" s="34">
        <v>16</v>
      </c>
      <c r="B25" s="36" t="s">
        <v>29</v>
      </c>
      <c r="C25" s="39" t="s">
        <v>12</v>
      </c>
      <c r="D25" s="39"/>
      <c r="E25" s="15">
        <v>1</v>
      </c>
      <c r="F25" s="16">
        <v>2010</v>
      </c>
      <c r="G25" s="17">
        <v>18481</v>
      </c>
      <c r="H25" s="17">
        <v>-18481</v>
      </c>
      <c r="I25" s="17">
        <f t="shared" si="1"/>
        <v>0</v>
      </c>
      <c r="J25" s="33"/>
    </row>
    <row r="26" spans="1:11" ht="38.25" x14ac:dyDescent="0.2">
      <c r="A26" s="34">
        <v>17</v>
      </c>
      <c r="B26" s="36" t="s">
        <v>30</v>
      </c>
      <c r="C26" s="39" t="s">
        <v>12</v>
      </c>
      <c r="D26" s="39"/>
      <c r="E26" s="15">
        <v>1</v>
      </c>
      <c r="F26" s="16">
        <v>2011</v>
      </c>
      <c r="G26" s="17">
        <v>8592</v>
      </c>
      <c r="H26" s="17">
        <v>-8592</v>
      </c>
      <c r="I26" s="17">
        <f t="shared" si="1"/>
        <v>0</v>
      </c>
      <c r="J26" s="33"/>
    </row>
    <row r="27" spans="1:11" ht="38.25" x14ac:dyDescent="0.2">
      <c r="A27" s="34">
        <v>18</v>
      </c>
      <c r="B27" s="36" t="s">
        <v>31</v>
      </c>
      <c r="C27" s="39" t="s">
        <v>12</v>
      </c>
      <c r="D27" s="39"/>
      <c r="E27" s="15">
        <v>1</v>
      </c>
      <c r="F27" s="16">
        <v>2011</v>
      </c>
      <c r="G27" s="17">
        <v>3363</v>
      </c>
      <c r="H27" s="17">
        <v>-3363</v>
      </c>
      <c r="I27" s="17">
        <f t="shared" si="1"/>
        <v>0</v>
      </c>
      <c r="J27" s="33"/>
    </row>
    <row r="28" spans="1:11" ht="38.25" x14ac:dyDescent="0.2">
      <c r="A28" s="34">
        <v>19</v>
      </c>
      <c r="B28" s="36" t="s">
        <v>32</v>
      </c>
      <c r="C28" s="39" t="s">
        <v>12</v>
      </c>
      <c r="D28" s="39"/>
      <c r="E28" s="15">
        <v>1</v>
      </c>
      <c r="F28" s="16">
        <v>2012</v>
      </c>
      <c r="G28" s="17">
        <v>3811</v>
      </c>
      <c r="H28" s="17">
        <v>-3811</v>
      </c>
      <c r="I28" s="17">
        <f t="shared" si="1"/>
        <v>0</v>
      </c>
      <c r="J28" s="33"/>
    </row>
    <row r="29" spans="1:11" ht="25.5" x14ac:dyDescent="0.2">
      <c r="A29" s="34">
        <v>20</v>
      </c>
      <c r="B29" s="36" t="s">
        <v>33</v>
      </c>
      <c r="C29" s="39" t="s">
        <v>12</v>
      </c>
      <c r="D29" s="39"/>
      <c r="E29" s="15">
        <v>1</v>
      </c>
      <c r="F29" s="16">
        <v>2012</v>
      </c>
      <c r="G29" s="17">
        <v>24791</v>
      </c>
      <c r="H29" s="17">
        <v>-24791</v>
      </c>
      <c r="I29" s="17">
        <f t="shared" si="1"/>
        <v>0</v>
      </c>
      <c r="J29" s="33"/>
    </row>
    <row r="30" spans="1:11" ht="102" x14ac:dyDescent="0.2">
      <c r="A30" s="34">
        <v>21</v>
      </c>
      <c r="B30" s="36" t="s">
        <v>34</v>
      </c>
      <c r="C30" s="39" t="s">
        <v>12</v>
      </c>
      <c r="D30" s="39"/>
      <c r="E30" s="15">
        <v>1</v>
      </c>
      <c r="F30" s="16">
        <v>2013</v>
      </c>
      <c r="G30" s="17">
        <v>22390</v>
      </c>
      <c r="H30" s="17">
        <v>-22390</v>
      </c>
      <c r="I30" s="17">
        <f t="shared" si="1"/>
        <v>0</v>
      </c>
      <c r="J30" s="33"/>
    </row>
    <row r="31" spans="1:11" ht="114.75" x14ac:dyDescent="0.2">
      <c r="A31" s="34">
        <v>22</v>
      </c>
      <c r="B31" s="131" t="s">
        <v>35</v>
      </c>
      <c r="C31" s="41" t="s">
        <v>12</v>
      </c>
      <c r="D31" s="41"/>
      <c r="E31" s="19">
        <v>1</v>
      </c>
      <c r="F31" s="20">
        <v>2014</v>
      </c>
      <c r="G31" s="38">
        <v>29734</v>
      </c>
      <c r="H31" s="38">
        <v>-29734</v>
      </c>
      <c r="I31" s="38">
        <f t="shared" si="1"/>
        <v>0</v>
      </c>
      <c r="J31" s="33"/>
    </row>
    <row r="32" spans="1:11" ht="66" customHeight="1" x14ac:dyDescent="0.2">
      <c r="A32" s="40">
        <v>23</v>
      </c>
      <c r="B32" s="36" t="s">
        <v>36</v>
      </c>
      <c r="C32" s="39" t="s">
        <v>12</v>
      </c>
      <c r="D32" s="39"/>
      <c r="E32" s="130">
        <v>1</v>
      </c>
      <c r="F32" s="16">
        <v>2014</v>
      </c>
      <c r="G32" s="17">
        <v>11300</v>
      </c>
      <c r="H32" s="17">
        <v>-11300</v>
      </c>
      <c r="I32" s="17">
        <f t="shared" si="1"/>
        <v>0</v>
      </c>
      <c r="J32" s="33"/>
      <c r="K32" s="122"/>
    </row>
    <row r="33" spans="1:19" s="127" customFormat="1" ht="409.5" x14ac:dyDescent="0.2">
      <c r="A33" s="128">
        <v>24</v>
      </c>
      <c r="B33" s="132" t="s">
        <v>491</v>
      </c>
      <c r="C33" s="51" t="s">
        <v>12</v>
      </c>
      <c r="D33" s="51"/>
      <c r="E33" s="51">
        <v>1</v>
      </c>
      <c r="F33" s="133">
        <v>43157</v>
      </c>
      <c r="G33" s="134">
        <v>43690</v>
      </c>
      <c r="H33" s="134">
        <v>-43690</v>
      </c>
      <c r="I33" s="134">
        <f t="shared" si="1"/>
        <v>0</v>
      </c>
      <c r="J33" s="124"/>
      <c r="N33" s="129"/>
      <c r="R33" s="129"/>
      <c r="S33" s="129"/>
    </row>
    <row r="34" spans="1:19" ht="29.25" customHeight="1" thickBot="1" x14ac:dyDescent="0.25">
      <c r="A34" s="218" t="s">
        <v>37</v>
      </c>
      <c r="B34" s="218"/>
      <c r="C34" s="218"/>
      <c r="D34" s="218"/>
      <c r="E34" s="218"/>
      <c r="F34" s="218"/>
      <c r="G34" s="43">
        <f>SUM(G12:G33)</f>
        <v>395035.48</v>
      </c>
      <c r="H34" s="43">
        <f>SUM(H12:H33)</f>
        <v>-395035.48</v>
      </c>
      <c r="I34" s="50">
        <f t="shared" si="1"/>
        <v>0</v>
      </c>
      <c r="J34" s="33"/>
    </row>
    <row r="35" spans="1:19" ht="42" customHeight="1" x14ac:dyDescent="0.2">
      <c r="A35" s="44">
        <v>1</v>
      </c>
      <c r="B35" s="154" t="s">
        <v>550</v>
      </c>
      <c r="C35" s="153" t="s">
        <v>12</v>
      </c>
      <c r="D35" s="153"/>
      <c r="E35" s="153">
        <v>1</v>
      </c>
      <c r="F35" s="155">
        <v>2009</v>
      </c>
      <c r="G35" s="50">
        <v>167000</v>
      </c>
      <c r="H35" s="50">
        <v>-167000</v>
      </c>
      <c r="I35" s="17">
        <f t="shared" ref="I35" si="2">G35+H35</f>
        <v>0</v>
      </c>
      <c r="J35" s="33"/>
    </row>
    <row r="36" spans="1:19" ht="391.5" customHeight="1" thickBot="1" x14ac:dyDescent="0.25">
      <c r="A36" s="44">
        <v>1</v>
      </c>
      <c r="B36" s="45" t="s">
        <v>551</v>
      </c>
      <c r="C36" s="46" t="s">
        <v>12</v>
      </c>
      <c r="D36" s="46"/>
      <c r="E36" s="46">
        <v>1</v>
      </c>
      <c r="F36" s="47">
        <v>2019</v>
      </c>
      <c r="G36" s="48">
        <v>442675.5</v>
      </c>
      <c r="H36" s="48">
        <v>-132802.74</v>
      </c>
      <c r="I36" s="50">
        <f t="shared" si="1"/>
        <v>309872.76</v>
      </c>
      <c r="J36" s="33"/>
    </row>
    <row r="37" spans="1:19" ht="12.75" customHeight="1" x14ac:dyDescent="0.2">
      <c r="A37" s="207" t="s">
        <v>38</v>
      </c>
      <c r="B37" s="207"/>
      <c r="C37" s="207"/>
      <c r="D37" s="207"/>
      <c r="E37" s="207"/>
      <c r="F37" s="207"/>
      <c r="G37" s="49">
        <f>SUM(G35:G36)</f>
        <v>609675.5</v>
      </c>
      <c r="H37" s="49">
        <f>SUM(H35:H36)</f>
        <v>-299802.74</v>
      </c>
      <c r="I37" s="29">
        <f>SUM(I36:I36)</f>
        <v>309872.76</v>
      </c>
      <c r="J37" s="33"/>
    </row>
    <row r="38" spans="1:19" ht="25.5" x14ac:dyDescent="0.2">
      <c r="A38" s="30">
        <v>1</v>
      </c>
      <c r="B38" s="31" t="s">
        <v>39</v>
      </c>
      <c r="C38" s="31" t="s">
        <v>12</v>
      </c>
      <c r="D38" s="31"/>
      <c r="E38" s="31">
        <v>1</v>
      </c>
      <c r="F38" s="32">
        <v>1994</v>
      </c>
      <c r="G38" s="50">
        <v>6977.38</v>
      </c>
      <c r="H38" s="50">
        <v>-6977.38</v>
      </c>
      <c r="I38" s="17">
        <f t="shared" ref="I38:I54" si="3">G38+H38</f>
        <v>0</v>
      </c>
      <c r="J38" s="33"/>
    </row>
    <row r="39" spans="1:19" ht="38.25" x14ac:dyDescent="0.2">
      <c r="A39" s="34">
        <v>2</v>
      </c>
      <c r="B39" s="15" t="s">
        <v>40</v>
      </c>
      <c r="C39" s="15" t="s">
        <v>12</v>
      </c>
      <c r="D39" s="15"/>
      <c r="E39" s="15">
        <v>2</v>
      </c>
      <c r="F39" s="16">
        <v>1994</v>
      </c>
      <c r="G39" s="17">
        <v>11546.84</v>
      </c>
      <c r="H39" s="17">
        <v>-11546.84</v>
      </c>
      <c r="I39" s="17">
        <f t="shared" si="3"/>
        <v>0</v>
      </c>
      <c r="J39" s="33"/>
    </row>
    <row r="40" spans="1:19" ht="38.25" x14ac:dyDescent="0.2">
      <c r="A40" s="30">
        <v>3</v>
      </c>
      <c r="B40" s="31" t="s">
        <v>41</v>
      </c>
      <c r="C40" s="51" t="s">
        <v>12</v>
      </c>
      <c r="D40" s="51"/>
      <c r="E40" s="31">
        <v>1</v>
      </c>
      <c r="F40" s="32">
        <v>2006</v>
      </c>
      <c r="G40" s="50">
        <v>3182.4</v>
      </c>
      <c r="H40" s="50">
        <v>-3182.4</v>
      </c>
      <c r="I40" s="17">
        <f t="shared" si="3"/>
        <v>0</v>
      </c>
      <c r="J40" s="33"/>
    </row>
    <row r="41" spans="1:19" ht="25.5" x14ac:dyDescent="0.2">
      <c r="A41" s="34">
        <v>4</v>
      </c>
      <c r="B41" s="15" t="s">
        <v>42</v>
      </c>
      <c r="C41" s="39" t="s">
        <v>12</v>
      </c>
      <c r="D41" s="39"/>
      <c r="E41" s="15">
        <v>1</v>
      </c>
      <c r="F41" s="16">
        <v>2007</v>
      </c>
      <c r="G41" s="17">
        <v>3100</v>
      </c>
      <c r="H41" s="17">
        <v>-3100</v>
      </c>
      <c r="I41" s="17">
        <f t="shared" si="3"/>
        <v>0</v>
      </c>
      <c r="J41" s="33"/>
    </row>
    <row r="42" spans="1:19" ht="25.5" x14ac:dyDescent="0.2">
      <c r="A42" s="34">
        <v>5</v>
      </c>
      <c r="B42" s="15" t="s">
        <v>43</v>
      </c>
      <c r="C42" s="39" t="s">
        <v>12</v>
      </c>
      <c r="D42" s="39"/>
      <c r="E42" s="15">
        <v>1</v>
      </c>
      <c r="F42" s="16">
        <v>2007</v>
      </c>
      <c r="G42" s="17">
        <v>5310</v>
      </c>
      <c r="H42" s="17">
        <v>-5310</v>
      </c>
      <c r="I42" s="17">
        <f t="shared" si="3"/>
        <v>0</v>
      </c>
      <c r="J42" s="33"/>
    </row>
    <row r="43" spans="1:19" ht="25.5" x14ac:dyDescent="0.2">
      <c r="A43" s="34">
        <v>6</v>
      </c>
      <c r="B43" s="15" t="s">
        <v>44</v>
      </c>
      <c r="C43" s="39" t="s">
        <v>12</v>
      </c>
      <c r="D43" s="39"/>
      <c r="E43" s="15">
        <v>1</v>
      </c>
      <c r="F43" s="16">
        <v>2007</v>
      </c>
      <c r="G43" s="17">
        <v>4289</v>
      </c>
      <c r="H43" s="17">
        <v>-4289</v>
      </c>
      <c r="I43" s="17">
        <f t="shared" si="3"/>
        <v>0</v>
      </c>
      <c r="J43" s="33"/>
    </row>
    <row r="44" spans="1:19" ht="38.25" x14ac:dyDescent="0.2">
      <c r="A44" s="34">
        <v>7</v>
      </c>
      <c r="B44" s="15" t="s">
        <v>45</v>
      </c>
      <c r="C44" s="39" t="s">
        <v>12</v>
      </c>
      <c r="D44" s="39"/>
      <c r="E44" s="15">
        <v>1</v>
      </c>
      <c r="F44" s="16">
        <v>2007</v>
      </c>
      <c r="G44" s="17">
        <v>3711</v>
      </c>
      <c r="H44" s="17">
        <v>-3711</v>
      </c>
      <c r="I44" s="17">
        <f t="shared" si="3"/>
        <v>0</v>
      </c>
      <c r="J44" s="33"/>
    </row>
    <row r="45" spans="1:19" ht="38.25" x14ac:dyDescent="0.2">
      <c r="A45" s="34">
        <v>8</v>
      </c>
      <c r="B45" s="15" t="s">
        <v>46</v>
      </c>
      <c r="C45" s="39" t="s">
        <v>12</v>
      </c>
      <c r="D45" s="39"/>
      <c r="E45" s="15">
        <v>1</v>
      </c>
      <c r="F45" s="16">
        <v>2008</v>
      </c>
      <c r="G45" s="17">
        <v>7107</v>
      </c>
      <c r="H45" s="17">
        <v>-7107</v>
      </c>
      <c r="I45" s="17">
        <f t="shared" si="3"/>
        <v>0</v>
      </c>
      <c r="J45" s="33"/>
    </row>
    <row r="46" spans="1:19" ht="51" x14ac:dyDescent="0.2">
      <c r="A46" s="34">
        <v>9</v>
      </c>
      <c r="B46" s="15" t="s">
        <v>47</v>
      </c>
      <c r="C46" s="39" t="s">
        <v>12</v>
      </c>
      <c r="D46" s="39"/>
      <c r="E46" s="15">
        <v>1</v>
      </c>
      <c r="F46" s="16">
        <v>2008</v>
      </c>
      <c r="G46" s="17">
        <v>6885</v>
      </c>
      <c r="H46" s="17">
        <v>-6885</v>
      </c>
      <c r="I46" s="17">
        <f t="shared" si="3"/>
        <v>0</v>
      </c>
      <c r="J46" s="33"/>
    </row>
    <row r="47" spans="1:19" ht="38.25" x14ac:dyDescent="0.2">
      <c r="A47" s="34">
        <v>10</v>
      </c>
      <c r="B47" s="15" t="s">
        <v>48</v>
      </c>
      <c r="C47" s="39" t="s">
        <v>12</v>
      </c>
      <c r="D47" s="39"/>
      <c r="E47" s="15">
        <v>1</v>
      </c>
      <c r="F47" s="16">
        <v>2008</v>
      </c>
      <c r="G47" s="17">
        <v>6266</v>
      </c>
      <c r="H47" s="17">
        <v>-6266</v>
      </c>
      <c r="I47" s="17">
        <f t="shared" si="3"/>
        <v>0</v>
      </c>
      <c r="J47" s="33"/>
    </row>
    <row r="48" spans="1:19" ht="51" x14ac:dyDescent="0.2">
      <c r="A48" s="34">
        <v>11</v>
      </c>
      <c r="B48" s="15" t="s">
        <v>49</v>
      </c>
      <c r="C48" s="39" t="s">
        <v>12</v>
      </c>
      <c r="D48" s="39"/>
      <c r="E48" s="15">
        <v>1</v>
      </c>
      <c r="F48" s="16">
        <v>2008</v>
      </c>
      <c r="G48" s="17">
        <v>9490</v>
      </c>
      <c r="H48" s="17">
        <v>-9490</v>
      </c>
      <c r="I48" s="17">
        <f t="shared" si="3"/>
        <v>0</v>
      </c>
      <c r="J48" s="33"/>
    </row>
    <row r="49" spans="1:10" ht="25.5" x14ac:dyDescent="0.2">
      <c r="A49" s="34">
        <v>12</v>
      </c>
      <c r="B49" s="15" t="s">
        <v>50</v>
      </c>
      <c r="C49" s="39" t="s">
        <v>12</v>
      </c>
      <c r="D49" s="39"/>
      <c r="E49" s="15">
        <v>1</v>
      </c>
      <c r="F49" s="16">
        <v>2008</v>
      </c>
      <c r="G49" s="17">
        <v>3330</v>
      </c>
      <c r="H49" s="17">
        <v>-3330</v>
      </c>
      <c r="I49" s="17">
        <f t="shared" si="3"/>
        <v>0</v>
      </c>
      <c r="J49" s="33"/>
    </row>
    <row r="50" spans="1:10" ht="38.25" x14ac:dyDescent="0.2">
      <c r="A50" s="34">
        <v>13</v>
      </c>
      <c r="B50" s="42" t="s">
        <v>51</v>
      </c>
      <c r="C50" s="39" t="s">
        <v>12</v>
      </c>
      <c r="D50" s="39"/>
      <c r="E50" s="15">
        <v>1</v>
      </c>
      <c r="F50" s="16">
        <v>2010</v>
      </c>
      <c r="G50" s="17">
        <v>6470</v>
      </c>
      <c r="H50" s="17">
        <v>-6470</v>
      </c>
      <c r="I50" s="17">
        <f t="shared" si="3"/>
        <v>0</v>
      </c>
      <c r="J50" s="33"/>
    </row>
    <row r="51" spans="1:10" ht="38.25" x14ac:dyDescent="0.2">
      <c r="A51" s="40">
        <v>14</v>
      </c>
      <c r="B51" s="19" t="s">
        <v>52</v>
      </c>
      <c r="C51" s="39" t="s">
        <v>12</v>
      </c>
      <c r="D51" s="41"/>
      <c r="E51" s="19">
        <v>1</v>
      </c>
      <c r="F51" s="20">
        <v>2010</v>
      </c>
      <c r="G51" s="38">
        <v>3100</v>
      </c>
      <c r="H51" s="38">
        <v>-3100</v>
      </c>
      <c r="I51" s="17">
        <f t="shared" si="3"/>
        <v>0</v>
      </c>
      <c r="J51" s="33"/>
    </row>
    <row r="52" spans="1:10" ht="51" x14ac:dyDescent="0.2">
      <c r="A52" s="40">
        <v>15</v>
      </c>
      <c r="B52" s="19" t="s">
        <v>53</v>
      </c>
      <c r="C52" s="39" t="s">
        <v>12</v>
      </c>
      <c r="D52" s="41"/>
      <c r="E52" s="19">
        <v>1</v>
      </c>
      <c r="F52" s="20">
        <v>2010</v>
      </c>
      <c r="G52" s="38">
        <v>21868</v>
      </c>
      <c r="H52" s="52">
        <v>-21868</v>
      </c>
      <c r="I52" s="17">
        <f t="shared" si="3"/>
        <v>0</v>
      </c>
      <c r="J52" s="33"/>
    </row>
    <row r="53" spans="1:10" ht="38.25" x14ac:dyDescent="0.2">
      <c r="A53" s="40">
        <v>16</v>
      </c>
      <c r="B53" s="19" t="s">
        <v>54</v>
      </c>
      <c r="C53" s="39" t="s">
        <v>12</v>
      </c>
      <c r="D53" s="41"/>
      <c r="E53" s="19">
        <v>1</v>
      </c>
      <c r="F53" s="20">
        <v>2013</v>
      </c>
      <c r="G53" s="38">
        <v>9950</v>
      </c>
      <c r="H53" s="52">
        <v>-9950</v>
      </c>
      <c r="I53" s="17">
        <f t="shared" si="3"/>
        <v>0</v>
      </c>
      <c r="J53" s="33"/>
    </row>
    <row r="54" spans="1:10" ht="12.75" customHeight="1" x14ac:dyDescent="0.2">
      <c r="A54" s="207" t="s">
        <v>55</v>
      </c>
      <c r="B54" s="207"/>
      <c r="C54" s="207"/>
      <c r="D54" s="207"/>
      <c r="E54" s="207"/>
      <c r="F54" s="207"/>
      <c r="G54" s="29">
        <f>SUM(G38:G53)</f>
        <v>112582.62</v>
      </c>
      <c r="H54" s="29">
        <f>SUM(H38:H53)</f>
        <v>-112582.62</v>
      </c>
      <c r="I54" s="17">
        <f t="shared" si="3"/>
        <v>0</v>
      </c>
      <c r="J54" s="33"/>
    </row>
    <row r="55" spans="1:10" ht="13.5" thickBot="1" x14ac:dyDescent="0.25">
      <c r="A55" s="201" t="s">
        <v>56</v>
      </c>
      <c r="B55" s="201"/>
      <c r="C55" s="201"/>
      <c r="D55" s="201"/>
      <c r="E55" s="201"/>
      <c r="F55" s="201"/>
      <c r="G55" s="29">
        <f>SUM(G11+G34+G37+G54)</f>
        <v>4503713.3400000008</v>
      </c>
      <c r="H55" s="29">
        <f>SUM(H11+H34+H37+H54)</f>
        <v>-4193840.58</v>
      </c>
      <c r="I55" s="29">
        <f>SUM(I11+I34+I37+I54)</f>
        <v>309872.76</v>
      </c>
      <c r="J55" s="33"/>
    </row>
    <row r="56" spans="1:10" ht="13.5" thickBot="1" x14ac:dyDescent="0.25">
      <c r="A56" s="206" t="s">
        <v>556</v>
      </c>
      <c r="B56" s="222"/>
      <c r="C56" s="222"/>
      <c r="D56" s="222"/>
      <c r="E56" s="222"/>
      <c r="F56" s="222"/>
      <c r="G56" s="222"/>
      <c r="H56" s="222"/>
      <c r="I56" s="223"/>
      <c r="J56" s="33"/>
    </row>
    <row r="57" spans="1:10" ht="51.75" thickBot="1" x14ac:dyDescent="0.25">
      <c r="A57" s="119" t="s">
        <v>1</v>
      </c>
      <c r="B57" s="114" t="s">
        <v>474</v>
      </c>
      <c r="C57" s="224" t="s">
        <v>475</v>
      </c>
      <c r="D57" s="224"/>
      <c r="E57" s="224"/>
      <c r="F57" s="157" t="s">
        <v>6</v>
      </c>
      <c r="G57" s="191" t="s">
        <v>476</v>
      </c>
      <c r="H57" s="191"/>
      <c r="I57" s="120" t="s">
        <v>477</v>
      </c>
      <c r="J57" s="33"/>
    </row>
    <row r="58" spans="1:10" ht="100.5" customHeight="1" thickBot="1" x14ac:dyDescent="0.25">
      <c r="A58" s="156">
        <v>1</v>
      </c>
      <c r="B58" s="161" t="s">
        <v>554</v>
      </c>
      <c r="C58" s="228" t="s">
        <v>555</v>
      </c>
      <c r="D58" s="229"/>
      <c r="E58" s="230"/>
      <c r="F58" s="159">
        <v>43803</v>
      </c>
      <c r="G58" s="231" t="s">
        <v>557</v>
      </c>
      <c r="H58" s="232"/>
      <c r="I58" s="29">
        <v>2422772.2799999998</v>
      </c>
      <c r="J58" s="33"/>
    </row>
    <row r="59" spans="1:10" ht="170.25" customHeight="1" thickBot="1" x14ac:dyDescent="0.25">
      <c r="A59" s="156">
        <v>2</v>
      </c>
      <c r="B59" s="162" t="s">
        <v>558</v>
      </c>
      <c r="C59" s="228" t="s">
        <v>559</v>
      </c>
      <c r="D59" s="229"/>
      <c r="E59" s="230"/>
      <c r="F59" s="160">
        <v>43868</v>
      </c>
      <c r="G59" s="231" t="s">
        <v>560</v>
      </c>
      <c r="H59" s="232"/>
      <c r="I59" s="29">
        <v>8887353.0899999999</v>
      </c>
      <c r="J59" s="33"/>
    </row>
    <row r="60" spans="1:10" ht="132.75" customHeight="1" thickBot="1" x14ac:dyDescent="0.25">
      <c r="A60" s="158"/>
      <c r="B60" s="162" t="s">
        <v>561</v>
      </c>
      <c r="C60" s="225" t="s">
        <v>555</v>
      </c>
      <c r="D60" s="226"/>
      <c r="E60" s="227"/>
      <c r="F60" s="160">
        <v>43871</v>
      </c>
      <c r="G60" s="231" t="s">
        <v>562</v>
      </c>
      <c r="H60" s="232"/>
      <c r="I60" s="29">
        <v>5972760.96</v>
      </c>
      <c r="J60" s="33"/>
    </row>
    <row r="61" spans="1:10" ht="13.5" thickBot="1" x14ac:dyDescent="0.25">
      <c r="A61" s="206" t="s">
        <v>563</v>
      </c>
      <c r="B61" s="234"/>
      <c r="C61" s="234"/>
      <c r="D61" s="234"/>
      <c r="E61" s="234"/>
      <c r="F61" s="232"/>
      <c r="G61" s="233"/>
      <c r="H61" s="223"/>
      <c r="I61" s="29">
        <f>SUM(I58:I60)</f>
        <v>17282886.329999998</v>
      </c>
      <c r="J61" s="33"/>
    </row>
    <row r="62" spans="1:10" ht="13.5" thickBot="1" x14ac:dyDescent="0.25">
      <c r="A62" s="201" t="s">
        <v>543</v>
      </c>
      <c r="B62" s="201"/>
      <c r="C62" s="201"/>
      <c r="D62" s="201"/>
      <c r="E62" s="201"/>
      <c r="F62" s="201"/>
      <c r="G62" s="201"/>
      <c r="H62" s="201"/>
      <c r="I62" s="201"/>
      <c r="J62" s="33"/>
    </row>
    <row r="63" spans="1:10" ht="25.5" x14ac:dyDescent="0.2">
      <c r="A63" s="30">
        <v>1</v>
      </c>
      <c r="B63" s="31" t="s">
        <v>57</v>
      </c>
      <c r="C63" s="31" t="s">
        <v>12</v>
      </c>
      <c r="D63" s="31"/>
      <c r="E63" s="31">
        <v>1</v>
      </c>
      <c r="F63" s="32">
        <v>2001</v>
      </c>
      <c r="G63" s="50">
        <v>2320.5</v>
      </c>
      <c r="H63" s="50">
        <v>-2320.5</v>
      </c>
      <c r="I63" s="50">
        <f t="shared" ref="I63:I109" si="4">G63+H63</f>
        <v>0</v>
      </c>
      <c r="J63" s="33"/>
    </row>
    <row r="64" spans="1:10" ht="38.25" x14ac:dyDescent="0.2">
      <c r="A64" s="34">
        <v>2</v>
      </c>
      <c r="B64" s="15" t="s">
        <v>58</v>
      </c>
      <c r="C64" s="15" t="s">
        <v>12</v>
      </c>
      <c r="D64" s="15"/>
      <c r="E64" s="15">
        <v>1</v>
      </c>
      <c r="F64" s="16">
        <v>2003</v>
      </c>
      <c r="G64" s="17">
        <v>1421.55</v>
      </c>
      <c r="H64" s="17">
        <v>-1421.55</v>
      </c>
      <c r="I64" s="17">
        <f t="shared" si="4"/>
        <v>0</v>
      </c>
      <c r="J64" s="33"/>
    </row>
    <row r="65" spans="1:14" ht="25.5" x14ac:dyDescent="0.2">
      <c r="A65" s="34">
        <v>3</v>
      </c>
      <c r="B65" s="15" t="s">
        <v>59</v>
      </c>
      <c r="C65" s="15" t="s">
        <v>12</v>
      </c>
      <c r="D65" s="15"/>
      <c r="E65" s="15">
        <v>1</v>
      </c>
      <c r="F65" s="16">
        <v>2002</v>
      </c>
      <c r="G65" s="17">
        <v>1883.4</v>
      </c>
      <c r="H65" s="17">
        <v>-1883.4</v>
      </c>
      <c r="I65" s="17">
        <f t="shared" si="4"/>
        <v>0</v>
      </c>
      <c r="J65" s="33"/>
    </row>
    <row r="66" spans="1:14" ht="25.5" x14ac:dyDescent="0.2">
      <c r="A66" s="34">
        <v>4</v>
      </c>
      <c r="B66" s="15" t="s">
        <v>60</v>
      </c>
      <c r="C66" s="15" t="s">
        <v>12</v>
      </c>
      <c r="D66" s="15"/>
      <c r="E66" s="15">
        <v>1</v>
      </c>
      <c r="F66" s="16">
        <v>2005</v>
      </c>
      <c r="G66" s="17">
        <v>2551.85</v>
      </c>
      <c r="H66" s="17">
        <v>-2551.85</v>
      </c>
      <c r="I66" s="17">
        <f t="shared" si="4"/>
        <v>0</v>
      </c>
      <c r="J66" s="33"/>
    </row>
    <row r="67" spans="1:14" ht="38.25" x14ac:dyDescent="0.2">
      <c r="A67" s="34">
        <v>5</v>
      </c>
      <c r="B67" s="15" t="s">
        <v>61</v>
      </c>
      <c r="C67" s="15" t="s">
        <v>12</v>
      </c>
      <c r="D67" s="15"/>
      <c r="E67" s="15">
        <v>1</v>
      </c>
      <c r="F67" s="16">
        <v>2005</v>
      </c>
      <c r="G67" s="17">
        <v>2439.6</v>
      </c>
      <c r="H67" s="17">
        <v>-2439.6</v>
      </c>
      <c r="I67" s="17">
        <f t="shared" si="4"/>
        <v>0</v>
      </c>
      <c r="J67" s="33"/>
      <c r="N67" s="1" t="s">
        <v>95</v>
      </c>
    </row>
    <row r="68" spans="1:14" ht="38.25" x14ac:dyDescent="0.2">
      <c r="A68" s="34">
        <v>6</v>
      </c>
      <c r="B68" s="15" t="s">
        <v>62</v>
      </c>
      <c r="C68" s="39" t="s">
        <v>12</v>
      </c>
      <c r="D68" s="39"/>
      <c r="E68" s="15">
        <v>1</v>
      </c>
      <c r="F68" s="16">
        <v>2006</v>
      </c>
      <c r="G68" s="17">
        <v>1745.22</v>
      </c>
      <c r="H68" s="17">
        <v>-1745.22</v>
      </c>
      <c r="I68" s="17">
        <f t="shared" si="4"/>
        <v>0</v>
      </c>
      <c r="J68" s="33"/>
    </row>
    <row r="69" spans="1:14" ht="25.5" x14ac:dyDescent="0.2">
      <c r="A69" s="34">
        <v>7</v>
      </c>
      <c r="B69" s="15" t="s">
        <v>63</v>
      </c>
      <c r="C69" s="39" t="s">
        <v>12</v>
      </c>
      <c r="D69" s="39"/>
      <c r="E69" s="15">
        <v>1</v>
      </c>
      <c r="F69" s="16">
        <v>2007</v>
      </c>
      <c r="G69" s="17">
        <v>1460</v>
      </c>
      <c r="H69" s="17">
        <v>-1460</v>
      </c>
      <c r="I69" s="17">
        <f t="shared" si="4"/>
        <v>0</v>
      </c>
      <c r="J69" s="33"/>
    </row>
    <row r="70" spans="1:14" ht="38.25" x14ac:dyDescent="0.2">
      <c r="A70" s="34">
        <v>8</v>
      </c>
      <c r="B70" s="36" t="s">
        <v>64</v>
      </c>
      <c r="C70" s="39" t="s">
        <v>12</v>
      </c>
      <c r="D70" s="39"/>
      <c r="E70" s="15">
        <v>1</v>
      </c>
      <c r="F70" s="16">
        <v>2010</v>
      </c>
      <c r="G70" s="17">
        <v>1879</v>
      </c>
      <c r="H70" s="17">
        <v>-1879</v>
      </c>
      <c r="I70" s="17">
        <f t="shared" si="4"/>
        <v>0</v>
      </c>
      <c r="J70" s="33"/>
    </row>
    <row r="71" spans="1:14" ht="38.25" x14ac:dyDescent="0.2">
      <c r="A71" s="34">
        <v>9</v>
      </c>
      <c r="B71" s="36" t="s">
        <v>65</v>
      </c>
      <c r="C71" s="39" t="s">
        <v>12</v>
      </c>
      <c r="D71" s="39"/>
      <c r="E71" s="15">
        <v>1</v>
      </c>
      <c r="F71" s="16">
        <v>2010</v>
      </c>
      <c r="G71" s="17">
        <v>1654</v>
      </c>
      <c r="H71" s="17">
        <v>-1654</v>
      </c>
      <c r="I71" s="17">
        <f t="shared" si="4"/>
        <v>0</v>
      </c>
      <c r="J71" s="33"/>
    </row>
    <row r="72" spans="1:14" ht="25.5" x14ac:dyDescent="0.2">
      <c r="A72" s="34">
        <v>10</v>
      </c>
      <c r="B72" s="15" t="s">
        <v>66</v>
      </c>
      <c r="C72" s="15" t="s">
        <v>12</v>
      </c>
      <c r="D72" s="15"/>
      <c r="E72" s="15">
        <v>1</v>
      </c>
      <c r="F72" s="16">
        <v>2000</v>
      </c>
      <c r="G72" s="17">
        <v>1859.55</v>
      </c>
      <c r="H72" s="17">
        <v>-1859.55</v>
      </c>
      <c r="I72" s="17">
        <f t="shared" si="4"/>
        <v>0</v>
      </c>
      <c r="J72" s="33"/>
    </row>
    <row r="73" spans="1:14" ht="38.25" x14ac:dyDescent="0.2">
      <c r="A73" s="34">
        <v>11</v>
      </c>
      <c r="B73" s="15" t="s">
        <v>67</v>
      </c>
      <c r="C73" s="39" t="s">
        <v>12</v>
      </c>
      <c r="D73" s="39"/>
      <c r="E73" s="15">
        <v>1</v>
      </c>
      <c r="F73" s="16">
        <v>2007</v>
      </c>
      <c r="G73" s="17">
        <v>2496</v>
      </c>
      <c r="H73" s="17">
        <v>-2496</v>
      </c>
      <c r="I73" s="17">
        <f t="shared" si="4"/>
        <v>0</v>
      </c>
      <c r="J73" s="33"/>
    </row>
    <row r="74" spans="1:14" ht="25.5" x14ac:dyDescent="0.2">
      <c r="A74" s="34">
        <v>12</v>
      </c>
      <c r="B74" s="15" t="s">
        <v>68</v>
      </c>
      <c r="C74" s="39" t="s">
        <v>12</v>
      </c>
      <c r="D74" s="39"/>
      <c r="E74" s="15">
        <v>1</v>
      </c>
      <c r="F74" s="16">
        <v>2007</v>
      </c>
      <c r="G74" s="17">
        <v>2102</v>
      </c>
      <c r="H74" s="17">
        <v>-2102</v>
      </c>
      <c r="I74" s="17">
        <f t="shared" si="4"/>
        <v>0</v>
      </c>
      <c r="J74" s="33"/>
    </row>
    <row r="75" spans="1:14" ht="38.25" x14ac:dyDescent="0.2">
      <c r="A75" s="34">
        <v>13</v>
      </c>
      <c r="B75" s="15" t="s">
        <v>69</v>
      </c>
      <c r="C75" s="39" t="s">
        <v>12</v>
      </c>
      <c r="D75" s="39"/>
      <c r="E75" s="15">
        <v>2</v>
      </c>
      <c r="F75" s="16">
        <v>2008</v>
      </c>
      <c r="G75" s="17">
        <v>3603.6</v>
      </c>
      <c r="H75" s="17">
        <v>-3603.6</v>
      </c>
      <c r="I75" s="17">
        <f t="shared" si="4"/>
        <v>0</v>
      </c>
      <c r="J75" s="33"/>
    </row>
    <row r="76" spans="1:14" ht="38.25" x14ac:dyDescent="0.2">
      <c r="A76" s="34">
        <v>14</v>
      </c>
      <c r="B76" s="15" t="s">
        <v>70</v>
      </c>
      <c r="C76" s="39" t="s">
        <v>12</v>
      </c>
      <c r="D76" s="39"/>
      <c r="E76" s="15">
        <v>3</v>
      </c>
      <c r="F76" s="16">
        <v>2008</v>
      </c>
      <c r="G76" s="17">
        <v>6750</v>
      </c>
      <c r="H76" s="17">
        <v>-6750</v>
      </c>
      <c r="I76" s="17">
        <f t="shared" si="4"/>
        <v>0</v>
      </c>
      <c r="J76" s="33"/>
    </row>
    <row r="77" spans="1:14" ht="38.25" x14ac:dyDescent="0.2">
      <c r="A77" s="34">
        <v>15</v>
      </c>
      <c r="B77" s="15" t="s">
        <v>71</v>
      </c>
      <c r="C77" s="39" t="s">
        <v>12</v>
      </c>
      <c r="D77" s="39"/>
      <c r="E77" s="15">
        <v>1</v>
      </c>
      <c r="F77" s="16">
        <v>2008</v>
      </c>
      <c r="G77" s="17">
        <v>2400</v>
      </c>
      <c r="H77" s="17">
        <v>-2400</v>
      </c>
      <c r="I77" s="17">
        <f t="shared" si="4"/>
        <v>0</v>
      </c>
      <c r="J77" s="33"/>
    </row>
    <row r="78" spans="1:14" ht="51" x14ac:dyDescent="0.2">
      <c r="A78" s="34">
        <v>16</v>
      </c>
      <c r="B78" s="36" t="s">
        <v>72</v>
      </c>
      <c r="C78" s="39" t="s">
        <v>12</v>
      </c>
      <c r="D78" s="39"/>
      <c r="E78" s="15">
        <v>1</v>
      </c>
      <c r="F78" s="16">
        <v>2010</v>
      </c>
      <c r="G78" s="17">
        <v>1690</v>
      </c>
      <c r="H78" s="17">
        <v>-1690</v>
      </c>
      <c r="I78" s="17">
        <f t="shared" si="4"/>
        <v>0</v>
      </c>
      <c r="J78" s="33"/>
    </row>
    <row r="79" spans="1:14" ht="38.25" x14ac:dyDescent="0.2">
      <c r="A79" s="34">
        <v>17</v>
      </c>
      <c r="B79" s="36" t="s">
        <v>73</v>
      </c>
      <c r="C79" s="39" t="s">
        <v>12</v>
      </c>
      <c r="D79" s="39"/>
      <c r="E79" s="15">
        <v>1</v>
      </c>
      <c r="F79" s="16">
        <v>2010</v>
      </c>
      <c r="G79" s="17">
        <v>1600</v>
      </c>
      <c r="H79" s="17">
        <v>-1600</v>
      </c>
      <c r="I79" s="17">
        <f t="shared" si="4"/>
        <v>0</v>
      </c>
      <c r="J79" s="33"/>
    </row>
    <row r="80" spans="1:14" ht="25.5" x14ac:dyDescent="0.2">
      <c r="A80" s="34">
        <v>18</v>
      </c>
      <c r="B80" s="36" t="s">
        <v>74</v>
      </c>
      <c r="C80" s="39" t="s">
        <v>12</v>
      </c>
      <c r="D80" s="39"/>
      <c r="E80" s="15">
        <v>4</v>
      </c>
      <c r="F80" s="16">
        <v>2010</v>
      </c>
      <c r="G80" s="17">
        <v>2320</v>
      </c>
      <c r="H80" s="17">
        <v>-2320</v>
      </c>
      <c r="I80" s="17">
        <f t="shared" si="4"/>
        <v>0</v>
      </c>
    </row>
    <row r="81" spans="1:9" ht="38.25" x14ac:dyDescent="0.2">
      <c r="A81" s="34">
        <v>19</v>
      </c>
      <c r="B81" s="36" t="s">
        <v>75</v>
      </c>
      <c r="C81" s="39" t="s">
        <v>12</v>
      </c>
      <c r="D81" s="39"/>
      <c r="E81" s="15">
        <v>1</v>
      </c>
      <c r="F81" s="16">
        <v>2010</v>
      </c>
      <c r="G81" s="17">
        <v>2096</v>
      </c>
      <c r="H81" s="17">
        <v>-2096</v>
      </c>
      <c r="I81" s="17">
        <f t="shared" si="4"/>
        <v>0</v>
      </c>
    </row>
    <row r="82" spans="1:9" ht="38.25" x14ac:dyDescent="0.2">
      <c r="A82" s="34">
        <v>20</v>
      </c>
      <c r="B82" s="36" t="s">
        <v>76</v>
      </c>
      <c r="C82" s="39" t="s">
        <v>12</v>
      </c>
      <c r="D82" s="39"/>
      <c r="E82" s="15">
        <v>1</v>
      </c>
      <c r="F82" s="16">
        <v>2011</v>
      </c>
      <c r="G82" s="17">
        <v>706</v>
      </c>
      <c r="H82" s="17">
        <v>-706</v>
      </c>
      <c r="I82" s="17">
        <f t="shared" si="4"/>
        <v>0</v>
      </c>
    </row>
    <row r="83" spans="1:9" ht="63.75" x14ac:dyDescent="0.2">
      <c r="A83" s="40">
        <v>21</v>
      </c>
      <c r="B83" s="131" t="s">
        <v>77</v>
      </c>
      <c r="C83" s="41" t="s">
        <v>12</v>
      </c>
      <c r="D83" s="41"/>
      <c r="E83" s="19">
        <v>1</v>
      </c>
      <c r="F83" s="20">
        <v>2011</v>
      </c>
      <c r="G83" s="38">
        <v>1600</v>
      </c>
      <c r="H83" s="38">
        <v>-1600</v>
      </c>
      <c r="I83" s="38">
        <f t="shared" si="4"/>
        <v>0</v>
      </c>
    </row>
    <row r="84" spans="1:9" ht="25.5" x14ac:dyDescent="0.2">
      <c r="A84" s="40">
        <v>22</v>
      </c>
      <c r="B84" s="131" t="s">
        <v>540</v>
      </c>
      <c r="C84" s="41" t="s">
        <v>12</v>
      </c>
      <c r="D84" s="41"/>
      <c r="E84" s="19">
        <v>1</v>
      </c>
      <c r="F84" s="20">
        <v>2018</v>
      </c>
      <c r="G84" s="38">
        <v>420</v>
      </c>
      <c r="H84" s="38">
        <v>-420</v>
      </c>
      <c r="I84" s="38">
        <f t="shared" si="4"/>
        <v>0</v>
      </c>
    </row>
    <row r="85" spans="1:9" ht="25.5" x14ac:dyDescent="0.2">
      <c r="A85" s="40">
        <v>23</v>
      </c>
      <c r="B85" s="131" t="s">
        <v>541</v>
      </c>
      <c r="C85" s="41" t="s">
        <v>12</v>
      </c>
      <c r="D85" s="41"/>
      <c r="E85" s="19">
        <v>2</v>
      </c>
      <c r="F85" s="20">
        <v>2018</v>
      </c>
      <c r="G85" s="38">
        <v>1560</v>
      </c>
      <c r="H85" s="38">
        <v>-1560</v>
      </c>
      <c r="I85" s="38">
        <f t="shared" si="4"/>
        <v>0</v>
      </c>
    </row>
    <row r="86" spans="1:9" ht="25.5" x14ac:dyDescent="0.2">
      <c r="A86" s="34">
        <v>24</v>
      </c>
      <c r="B86" s="36" t="s">
        <v>542</v>
      </c>
      <c r="C86" s="39" t="s">
        <v>12</v>
      </c>
      <c r="D86" s="39"/>
      <c r="E86" s="148">
        <v>1</v>
      </c>
      <c r="F86" s="147">
        <v>2018</v>
      </c>
      <c r="G86" s="17">
        <v>5103</v>
      </c>
      <c r="H86" s="17">
        <v>-5103</v>
      </c>
      <c r="I86" s="17">
        <f t="shared" si="4"/>
        <v>0</v>
      </c>
    </row>
    <row r="87" spans="1:9" ht="25.5" x14ac:dyDescent="0.2">
      <c r="A87" s="98">
        <v>25</v>
      </c>
      <c r="B87" s="151" t="s">
        <v>422</v>
      </c>
      <c r="C87" s="151" t="s">
        <v>423</v>
      </c>
      <c r="D87" s="151"/>
      <c r="E87" s="151">
        <v>1</v>
      </c>
      <c r="F87" s="99"/>
      <c r="G87" s="50">
        <v>88</v>
      </c>
      <c r="H87" s="50">
        <v>-88</v>
      </c>
      <c r="I87" s="17">
        <f t="shared" si="4"/>
        <v>0</v>
      </c>
    </row>
    <row r="88" spans="1:9" ht="25.5" x14ac:dyDescent="0.2">
      <c r="A88" s="100">
        <v>26</v>
      </c>
      <c r="B88" s="149" t="s">
        <v>424</v>
      </c>
      <c r="C88" s="151" t="s">
        <v>423</v>
      </c>
      <c r="D88" s="151"/>
      <c r="E88" s="149">
        <v>1</v>
      </c>
      <c r="F88" s="101"/>
      <c r="G88" s="50">
        <v>366.6</v>
      </c>
      <c r="H88" s="50">
        <v>-366.6</v>
      </c>
      <c r="I88" s="17">
        <f t="shared" si="4"/>
        <v>0</v>
      </c>
    </row>
    <row r="89" spans="1:9" ht="25.5" x14ac:dyDescent="0.2">
      <c r="A89" s="100">
        <v>27</v>
      </c>
      <c r="B89" s="149" t="s">
        <v>425</v>
      </c>
      <c r="C89" s="151" t="s">
        <v>423</v>
      </c>
      <c r="D89" s="151"/>
      <c r="E89" s="149">
        <v>5</v>
      </c>
      <c r="F89" s="101"/>
      <c r="G89" s="50">
        <v>2949.7</v>
      </c>
      <c r="H89" s="50">
        <v>-2949.7</v>
      </c>
      <c r="I89" s="17">
        <f t="shared" si="4"/>
        <v>0</v>
      </c>
    </row>
    <row r="90" spans="1:9" ht="25.5" x14ac:dyDescent="0.2">
      <c r="A90" s="100">
        <v>28</v>
      </c>
      <c r="B90" s="149" t="s">
        <v>426</v>
      </c>
      <c r="C90" s="151" t="s">
        <v>423</v>
      </c>
      <c r="D90" s="151"/>
      <c r="E90" s="149">
        <v>14</v>
      </c>
      <c r="F90" s="101"/>
      <c r="G90" s="50">
        <v>253.03</v>
      </c>
      <c r="H90" s="50">
        <v>-253.03</v>
      </c>
      <c r="I90" s="17">
        <f t="shared" si="4"/>
        <v>0</v>
      </c>
    </row>
    <row r="91" spans="1:9" ht="25.5" x14ac:dyDescent="0.2">
      <c r="A91" s="100">
        <v>29</v>
      </c>
      <c r="B91" s="149" t="s">
        <v>427</v>
      </c>
      <c r="C91" s="151" t="s">
        <v>423</v>
      </c>
      <c r="D91" s="151"/>
      <c r="E91" s="149">
        <v>1</v>
      </c>
      <c r="F91" s="101"/>
      <c r="G91" s="50">
        <v>807.97</v>
      </c>
      <c r="H91" s="50">
        <v>-807.97</v>
      </c>
      <c r="I91" s="17">
        <f t="shared" si="4"/>
        <v>0</v>
      </c>
    </row>
    <row r="92" spans="1:9" ht="25.5" x14ac:dyDescent="0.2">
      <c r="A92" s="100">
        <v>30</v>
      </c>
      <c r="B92" s="149" t="s">
        <v>428</v>
      </c>
      <c r="C92" s="151" t="s">
        <v>423</v>
      </c>
      <c r="D92" s="151"/>
      <c r="E92" s="149">
        <v>3</v>
      </c>
      <c r="F92" s="101"/>
      <c r="G92" s="50">
        <v>1745.23</v>
      </c>
      <c r="H92" s="50">
        <v>-1745.23</v>
      </c>
      <c r="I92" s="17">
        <f t="shared" si="4"/>
        <v>0</v>
      </c>
    </row>
    <row r="93" spans="1:9" ht="25.5" x14ac:dyDescent="0.2">
      <c r="A93" s="100">
        <v>31</v>
      </c>
      <c r="B93" s="149" t="s">
        <v>429</v>
      </c>
      <c r="C93" s="151" t="s">
        <v>423</v>
      </c>
      <c r="D93" s="151"/>
      <c r="E93" s="149">
        <v>1</v>
      </c>
      <c r="F93" s="101"/>
      <c r="G93" s="50">
        <v>820.8</v>
      </c>
      <c r="H93" s="50">
        <v>-820.8</v>
      </c>
      <c r="I93" s="17">
        <f t="shared" si="4"/>
        <v>0</v>
      </c>
    </row>
    <row r="94" spans="1:9" ht="25.5" x14ac:dyDescent="0.2">
      <c r="A94" s="100">
        <v>32</v>
      </c>
      <c r="B94" s="149" t="s">
        <v>430</v>
      </c>
      <c r="C94" s="151" t="s">
        <v>423</v>
      </c>
      <c r="D94" s="151"/>
      <c r="E94" s="149">
        <v>2</v>
      </c>
      <c r="F94" s="101"/>
      <c r="G94" s="50">
        <v>1240</v>
      </c>
      <c r="H94" s="50">
        <v>-1240</v>
      </c>
      <c r="I94" s="17">
        <f t="shared" si="4"/>
        <v>0</v>
      </c>
    </row>
    <row r="95" spans="1:9" ht="38.25" x14ac:dyDescent="0.2">
      <c r="A95" s="100">
        <v>33</v>
      </c>
      <c r="B95" s="149" t="s">
        <v>431</v>
      </c>
      <c r="C95" s="151" t="s">
        <v>423</v>
      </c>
      <c r="D95" s="151"/>
      <c r="E95" s="149">
        <v>2</v>
      </c>
      <c r="F95" s="101"/>
      <c r="G95" s="50">
        <v>750</v>
      </c>
      <c r="H95" s="50">
        <v>-750</v>
      </c>
      <c r="I95" s="17">
        <f t="shared" si="4"/>
        <v>0</v>
      </c>
    </row>
    <row r="96" spans="1:9" ht="25.5" x14ac:dyDescent="0.2">
      <c r="A96" s="100">
        <v>34</v>
      </c>
      <c r="B96" s="149" t="s">
        <v>432</v>
      </c>
      <c r="C96" s="151" t="s">
        <v>423</v>
      </c>
      <c r="D96" s="151"/>
      <c r="E96" s="149">
        <v>10</v>
      </c>
      <c r="F96" s="101"/>
      <c r="G96" s="50">
        <v>4650</v>
      </c>
      <c r="H96" s="50">
        <v>-4650</v>
      </c>
      <c r="I96" s="17">
        <f t="shared" si="4"/>
        <v>0</v>
      </c>
    </row>
    <row r="97" spans="1:9" ht="25.5" x14ac:dyDescent="0.2">
      <c r="A97" s="100">
        <v>35</v>
      </c>
      <c r="B97" s="149" t="s">
        <v>433</v>
      </c>
      <c r="C97" s="151" t="s">
        <v>423</v>
      </c>
      <c r="D97" s="151"/>
      <c r="E97" s="149">
        <v>1</v>
      </c>
      <c r="F97" s="101"/>
      <c r="G97" s="50">
        <v>458</v>
      </c>
      <c r="H97" s="50">
        <v>-458</v>
      </c>
      <c r="I97" s="17">
        <f t="shared" si="4"/>
        <v>0</v>
      </c>
    </row>
    <row r="98" spans="1:9" ht="25.5" x14ac:dyDescent="0.2">
      <c r="A98" s="100">
        <v>36</v>
      </c>
      <c r="B98" s="149" t="s">
        <v>434</v>
      </c>
      <c r="C98" s="151" t="s">
        <v>423</v>
      </c>
      <c r="D98" s="151"/>
      <c r="E98" s="149">
        <v>2</v>
      </c>
      <c r="F98" s="101"/>
      <c r="G98" s="50">
        <v>1796</v>
      </c>
      <c r="H98" s="50">
        <v>-1796</v>
      </c>
      <c r="I98" s="17">
        <f t="shared" si="4"/>
        <v>0</v>
      </c>
    </row>
    <row r="99" spans="1:9" ht="25.5" x14ac:dyDescent="0.2">
      <c r="A99" s="100">
        <v>37</v>
      </c>
      <c r="B99" s="149" t="s">
        <v>435</v>
      </c>
      <c r="C99" s="151" t="s">
        <v>423</v>
      </c>
      <c r="D99" s="151"/>
      <c r="E99" s="149">
        <v>1</v>
      </c>
      <c r="F99" s="101"/>
      <c r="G99" s="50">
        <v>800</v>
      </c>
      <c r="H99" s="50">
        <v>-800</v>
      </c>
      <c r="I99" s="17">
        <f t="shared" si="4"/>
        <v>0</v>
      </c>
    </row>
    <row r="100" spans="1:9" ht="25.5" x14ac:dyDescent="0.2">
      <c r="A100" s="100">
        <v>38</v>
      </c>
      <c r="B100" s="149" t="s">
        <v>436</v>
      </c>
      <c r="C100" s="151" t="s">
        <v>423</v>
      </c>
      <c r="D100" s="151"/>
      <c r="E100" s="149">
        <v>7</v>
      </c>
      <c r="F100" s="101"/>
      <c r="G100" s="50">
        <v>5681.9</v>
      </c>
      <c r="H100" s="50">
        <v>-5681.9</v>
      </c>
      <c r="I100" s="17">
        <f t="shared" si="4"/>
        <v>0</v>
      </c>
    </row>
    <row r="101" spans="1:9" ht="25.5" x14ac:dyDescent="0.2">
      <c r="A101" s="100">
        <v>39</v>
      </c>
      <c r="B101" s="149" t="s">
        <v>437</v>
      </c>
      <c r="C101" s="151" t="s">
        <v>423</v>
      </c>
      <c r="D101" s="151"/>
      <c r="E101" s="149">
        <v>6</v>
      </c>
      <c r="F101" s="101"/>
      <c r="G101" s="50">
        <v>2700</v>
      </c>
      <c r="H101" s="50">
        <v>-2700</v>
      </c>
      <c r="I101" s="17">
        <f t="shared" si="4"/>
        <v>0</v>
      </c>
    </row>
    <row r="102" spans="1:9" ht="25.5" x14ac:dyDescent="0.2">
      <c r="A102" s="100">
        <v>40</v>
      </c>
      <c r="B102" s="149" t="s">
        <v>438</v>
      </c>
      <c r="C102" s="151" t="s">
        <v>423</v>
      </c>
      <c r="D102" s="151"/>
      <c r="E102" s="149">
        <v>1</v>
      </c>
      <c r="F102" s="101"/>
      <c r="G102" s="50">
        <v>860</v>
      </c>
      <c r="H102" s="50">
        <v>-860</v>
      </c>
      <c r="I102" s="17">
        <f t="shared" si="4"/>
        <v>0</v>
      </c>
    </row>
    <row r="103" spans="1:9" ht="25.5" x14ac:dyDescent="0.2">
      <c r="A103" s="100">
        <v>41</v>
      </c>
      <c r="B103" s="149" t="s">
        <v>439</v>
      </c>
      <c r="C103" s="151" t="s">
        <v>423</v>
      </c>
      <c r="D103" s="151"/>
      <c r="E103" s="149">
        <v>1</v>
      </c>
      <c r="F103" s="101"/>
      <c r="G103" s="50">
        <v>450</v>
      </c>
      <c r="H103" s="50">
        <v>-450</v>
      </c>
      <c r="I103" s="17">
        <f t="shared" si="4"/>
        <v>0</v>
      </c>
    </row>
    <row r="104" spans="1:9" ht="25.5" x14ac:dyDescent="0.2">
      <c r="A104" s="100">
        <v>42</v>
      </c>
      <c r="B104" s="149" t="s">
        <v>440</v>
      </c>
      <c r="C104" s="151" t="s">
        <v>423</v>
      </c>
      <c r="D104" s="151"/>
      <c r="E104" s="149">
        <v>1</v>
      </c>
      <c r="F104" s="101"/>
      <c r="G104" s="50">
        <v>774</v>
      </c>
      <c r="H104" s="50">
        <v>-774</v>
      </c>
      <c r="I104" s="17">
        <f t="shared" si="4"/>
        <v>0</v>
      </c>
    </row>
    <row r="105" spans="1:9" ht="25.5" x14ac:dyDescent="0.2">
      <c r="A105" s="100">
        <v>43</v>
      </c>
      <c r="B105" s="149" t="s">
        <v>441</v>
      </c>
      <c r="C105" s="151" t="s">
        <v>423</v>
      </c>
      <c r="D105" s="151"/>
      <c r="E105" s="149">
        <v>1</v>
      </c>
      <c r="F105" s="101"/>
      <c r="G105" s="50">
        <v>179</v>
      </c>
      <c r="H105" s="50">
        <v>-179</v>
      </c>
      <c r="I105" s="17">
        <f t="shared" si="4"/>
        <v>0</v>
      </c>
    </row>
    <row r="106" spans="1:9" ht="25.5" x14ac:dyDescent="0.2">
      <c r="A106" s="100">
        <v>44</v>
      </c>
      <c r="B106" s="149" t="s">
        <v>442</v>
      </c>
      <c r="C106" s="151" t="s">
        <v>423</v>
      </c>
      <c r="D106" s="151"/>
      <c r="E106" s="149">
        <v>1</v>
      </c>
      <c r="F106" s="101"/>
      <c r="G106" s="50">
        <v>571</v>
      </c>
      <c r="H106" s="50">
        <v>-571</v>
      </c>
      <c r="I106" s="17">
        <f t="shared" si="4"/>
        <v>0</v>
      </c>
    </row>
    <row r="107" spans="1:9" ht="25.5" x14ac:dyDescent="0.2">
      <c r="A107" s="100">
        <v>45</v>
      </c>
      <c r="B107" s="149" t="s">
        <v>443</v>
      </c>
      <c r="C107" s="151" t="s">
        <v>423</v>
      </c>
      <c r="D107" s="151"/>
      <c r="E107" s="149">
        <v>1</v>
      </c>
      <c r="F107" s="101"/>
      <c r="G107" s="50">
        <v>387</v>
      </c>
      <c r="H107" s="50">
        <v>-387</v>
      </c>
      <c r="I107" s="17">
        <f t="shared" si="4"/>
        <v>0</v>
      </c>
    </row>
    <row r="108" spans="1:9" ht="25.5" x14ac:dyDescent="0.2">
      <c r="A108" s="102">
        <v>46</v>
      </c>
      <c r="B108" s="149" t="s">
        <v>444</v>
      </c>
      <c r="C108" s="151" t="s">
        <v>423</v>
      </c>
      <c r="D108" s="151"/>
      <c r="E108" s="149">
        <v>1</v>
      </c>
      <c r="F108" s="103"/>
      <c r="G108" s="50">
        <v>375.6</v>
      </c>
      <c r="H108" s="50">
        <v>-375.6</v>
      </c>
      <c r="I108" s="17">
        <f t="shared" si="4"/>
        <v>0</v>
      </c>
    </row>
    <row r="109" spans="1:9" ht="25.5" x14ac:dyDescent="0.2">
      <c r="A109" s="102">
        <v>47</v>
      </c>
      <c r="B109" s="149" t="s">
        <v>445</v>
      </c>
      <c r="C109" s="151" t="s">
        <v>423</v>
      </c>
      <c r="D109" s="151"/>
      <c r="E109" s="149">
        <v>4</v>
      </c>
      <c r="F109" s="103"/>
      <c r="G109" s="50">
        <v>271.2</v>
      </c>
      <c r="H109" s="50">
        <v>-271.2</v>
      </c>
      <c r="I109" s="17">
        <f t="shared" si="4"/>
        <v>0</v>
      </c>
    </row>
    <row r="110" spans="1:9" x14ac:dyDescent="0.2">
      <c r="A110" s="219" t="s">
        <v>604</v>
      </c>
      <c r="B110" s="220"/>
      <c r="C110" s="220"/>
      <c r="D110" s="220"/>
      <c r="E110" s="220"/>
      <c r="F110" s="221"/>
      <c r="G110" s="117">
        <f>SUM(G63:G109)</f>
        <v>82636.3</v>
      </c>
      <c r="H110" s="117">
        <f>SUM(H63:H109)</f>
        <v>-82636.3</v>
      </c>
      <c r="I110" s="117">
        <f>SUM(I63:I86)</f>
        <v>0</v>
      </c>
    </row>
    <row r="111" spans="1:9" ht="13.5" thickBot="1" x14ac:dyDescent="0.25">
      <c r="A111" s="241" t="s">
        <v>78</v>
      </c>
      <c r="B111" s="242"/>
      <c r="C111" s="242"/>
      <c r="D111" s="242"/>
      <c r="E111" s="242"/>
      <c r="F111" s="242"/>
      <c r="G111" s="242"/>
      <c r="H111" s="242"/>
      <c r="I111" s="243"/>
    </row>
    <row r="112" spans="1:9" ht="38.25" x14ac:dyDescent="0.2">
      <c r="A112" s="53"/>
      <c r="B112" s="149" t="s">
        <v>79</v>
      </c>
      <c r="C112" s="149" t="s">
        <v>12</v>
      </c>
      <c r="D112" s="149">
        <v>231.6</v>
      </c>
      <c r="E112" s="149">
        <v>1</v>
      </c>
      <c r="F112" s="150">
        <v>1977</v>
      </c>
      <c r="G112" s="17">
        <v>170170.08</v>
      </c>
      <c r="H112" s="17">
        <v>-170170.08</v>
      </c>
      <c r="I112" s="54" t="s">
        <v>80</v>
      </c>
    </row>
    <row r="113" spans="1:9" ht="25.5" x14ac:dyDescent="0.2">
      <c r="A113" s="55">
        <v>1</v>
      </c>
      <c r="B113" s="31" t="s">
        <v>81</v>
      </c>
      <c r="C113" s="31" t="s">
        <v>82</v>
      </c>
      <c r="D113" s="31">
        <v>39.700000000000003</v>
      </c>
      <c r="E113" s="31">
        <v>1</v>
      </c>
      <c r="F113" s="56">
        <v>20821</v>
      </c>
      <c r="G113" s="57">
        <v>87870.16</v>
      </c>
      <c r="H113" s="57">
        <v>-87870.16</v>
      </c>
      <c r="I113" s="17">
        <f t="shared" ref="I113:I118" si="5">G113+H113</f>
        <v>0</v>
      </c>
    </row>
    <row r="114" spans="1:9" ht="25.5" x14ac:dyDescent="0.2">
      <c r="A114" s="58">
        <v>2</v>
      </c>
      <c r="B114" s="149" t="s">
        <v>83</v>
      </c>
      <c r="C114" s="149" t="s">
        <v>84</v>
      </c>
      <c r="D114" s="149">
        <v>44.3</v>
      </c>
      <c r="E114" s="149">
        <v>1</v>
      </c>
      <c r="F114" s="59">
        <v>26299</v>
      </c>
      <c r="G114" s="60">
        <v>99396.13</v>
      </c>
      <c r="H114" s="60">
        <v>-99396.13</v>
      </c>
      <c r="I114" s="17">
        <f t="shared" si="5"/>
        <v>0</v>
      </c>
    </row>
    <row r="115" spans="1:9" ht="25.5" x14ac:dyDescent="0.2">
      <c r="A115" s="58">
        <v>3</v>
      </c>
      <c r="B115" s="149" t="s">
        <v>85</v>
      </c>
      <c r="C115" s="149" t="s">
        <v>86</v>
      </c>
      <c r="D115" s="149">
        <v>44.8</v>
      </c>
      <c r="E115" s="149">
        <v>1</v>
      </c>
      <c r="F115" s="59">
        <v>26299</v>
      </c>
      <c r="G115" s="60">
        <v>100517.99</v>
      </c>
      <c r="H115" s="60">
        <v>-100517.99</v>
      </c>
      <c r="I115" s="17">
        <f t="shared" si="5"/>
        <v>0</v>
      </c>
    </row>
    <row r="116" spans="1:9" ht="25.5" x14ac:dyDescent="0.2">
      <c r="A116" s="34">
        <v>5</v>
      </c>
      <c r="B116" s="149" t="s">
        <v>87</v>
      </c>
      <c r="C116" s="149" t="s">
        <v>88</v>
      </c>
      <c r="D116" s="149">
        <v>56</v>
      </c>
      <c r="E116" s="149">
        <v>1</v>
      </c>
      <c r="F116" s="59">
        <v>21916</v>
      </c>
      <c r="G116" s="60">
        <v>140736.51</v>
      </c>
      <c r="H116" s="60">
        <v>-140736.51</v>
      </c>
      <c r="I116" s="17">
        <f t="shared" si="5"/>
        <v>0</v>
      </c>
    </row>
    <row r="117" spans="1:9" ht="76.5" x14ac:dyDescent="0.2">
      <c r="A117" s="34">
        <v>6</v>
      </c>
      <c r="B117" s="149" t="s">
        <v>89</v>
      </c>
      <c r="C117" s="149" t="s">
        <v>90</v>
      </c>
      <c r="D117" s="149" t="s">
        <v>552</v>
      </c>
      <c r="E117" s="149">
        <v>1</v>
      </c>
      <c r="F117" s="59">
        <v>21551</v>
      </c>
      <c r="G117" s="60">
        <v>58413.32</v>
      </c>
      <c r="H117" s="60">
        <v>-58413.32</v>
      </c>
      <c r="I117" s="17">
        <f t="shared" si="5"/>
        <v>0</v>
      </c>
    </row>
    <row r="118" spans="1:9" ht="25.5" x14ac:dyDescent="0.2">
      <c r="A118" s="34">
        <v>8</v>
      </c>
      <c r="B118" s="149" t="s">
        <v>91</v>
      </c>
      <c r="C118" s="149" t="s">
        <v>92</v>
      </c>
      <c r="D118" s="149">
        <v>43.4</v>
      </c>
      <c r="E118" s="149">
        <v>1</v>
      </c>
      <c r="F118" s="59">
        <v>31413</v>
      </c>
      <c r="G118" s="60">
        <v>147561</v>
      </c>
      <c r="H118" s="60">
        <v>-141833.31</v>
      </c>
      <c r="I118" s="17">
        <f t="shared" si="5"/>
        <v>5727.6900000000023</v>
      </c>
    </row>
    <row r="119" spans="1:9" ht="25.5" x14ac:dyDescent="0.2">
      <c r="A119" s="34">
        <v>10</v>
      </c>
      <c r="B119" s="149" t="s">
        <v>93</v>
      </c>
      <c r="C119" s="149" t="s">
        <v>94</v>
      </c>
      <c r="D119" s="149">
        <v>41.2</v>
      </c>
      <c r="E119" s="149">
        <v>1</v>
      </c>
      <c r="F119" s="59">
        <v>25569</v>
      </c>
      <c r="G119" s="60">
        <v>50372.57</v>
      </c>
      <c r="H119" s="60">
        <v>-50372.57</v>
      </c>
      <c r="I119" s="17" t="s">
        <v>95</v>
      </c>
    </row>
    <row r="120" spans="1:9" ht="25.5" x14ac:dyDescent="0.2">
      <c r="A120" s="34">
        <v>11</v>
      </c>
      <c r="B120" s="149" t="s">
        <v>96</v>
      </c>
      <c r="C120" s="149" t="s">
        <v>97</v>
      </c>
      <c r="D120" s="149">
        <v>45.7</v>
      </c>
      <c r="E120" s="149">
        <v>1</v>
      </c>
      <c r="F120" s="61">
        <v>33239</v>
      </c>
      <c r="G120" s="60">
        <v>296082.43</v>
      </c>
      <c r="H120" s="60">
        <v>-233976.31</v>
      </c>
      <c r="I120" s="17">
        <f>G120+H120</f>
        <v>62106.119999999995</v>
      </c>
    </row>
    <row r="121" spans="1:9" ht="25.5" x14ac:dyDescent="0.2">
      <c r="A121" s="34"/>
      <c r="B121" s="149" t="s">
        <v>98</v>
      </c>
      <c r="C121" s="149" t="s">
        <v>99</v>
      </c>
      <c r="D121" s="149">
        <v>38.4</v>
      </c>
      <c r="E121" s="149">
        <v>1</v>
      </c>
      <c r="F121" s="61">
        <v>33239</v>
      </c>
      <c r="G121" s="60"/>
      <c r="H121" s="60"/>
      <c r="I121" s="17"/>
    </row>
    <row r="122" spans="1:9" ht="25.5" x14ac:dyDescent="0.2">
      <c r="A122" s="34">
        <v>17</v>
      </c>
      <c r="B122" s="149" t="s">
        <v>100</v>
      </c>
      <c r="C122" s="149" t="s">
        <v>101</v>
      </c>
      <c r="D122" s="149">
        <v>74.7</v>
      </c>
      <c r="E122" s="149">
        <v>1</v>
      </c>
      <c r="F122" s="61">
        <v>21551</v>
      </c>
      <c r="G122" s="60">
        <v>103703.85</v>
      </c>
      <c r="H122" s="60">
        <v>-103703.85</v>
      </c>
      <c r="I122" s="17">
        <f t="shared" ref="I122:I152" si="6">G122+H122</f>
        <v>0</v>
      </c>
    </row>
    <row r="123" spans="1:9" ht="25.5" x14ac:dyDescent="0.2">
      <c r="A123" s="34">
        <v>20</v>
      </c>
      <c r="B123" s="149" t="s">
        <v>102</v>
      </c>
      <c r="C123" s="149" t="s">
        <v>103</v>
      </c>
      <c r="D123" s="149">
        <v>43.9</v>
      </c>
      <c r="E123" s="149">
        <v>1</v>
      </c>
      <c r="F123" s="61">
        <v>28856</v>
      </c>
      <c r="G123" s="60">
        <v>79094.87</v>
      </c>
      <c r="H123" s="60">
        <v>-79094.87</v>
      </c>
      <c r="I123" s="17">
        <f t="shared" si="6"/>
        <v>0</v>
      </c>
    </row>
    <row r="124" spans="1:9" ht="25.5" x14ac:dyDescent="0.2">
      <c r="A124" s="34">
        <v>21</v>
      </c>
      <c r="B124" s="149" t="s">
        <v>104</v>
      </c>
      <c r="C124" s="149" t="s">
        <v>105</v>
      </c>
      <c r="D124" s="244">
        <v>132.4</v>
      </c>
      <c r="E124" s="149">
        <v>1</v>
      </c>
      <c r="F124" s="61">
        <v>28856</v>
      </c>
      <c r="G124" s="60">
        <v>106059.03</v>
      </c>
      <c r="H124" s="60">
        <v>-106059.03</v>
      </c>
      <c r="I124" s="17">
        <f t="shared" si="6"/>
        <v>0</v>
      </c>
    </row>
    <row r="125" spans="1:9" ht="25.5" x14ac:dyDescent="0.2">
      <c r="A125" s="34">
        <v>22</v>
      </c>
      <c r="B125" s="149" t="s">
        <v>106</v>
      </c>
      <c r="C125" s="149" t="s">
        <v>107</v>
      </c>
      <c r="D125" s="245"/>
      <c r="E125" s="149">
        <v>1</v>
      </c>
      <c r="F125" s="61">
        <v>28856</v>
      </c>
      <c r="G125" s="60">
        <v>64893.75</v>
      </c>
      <c r="H125" s="60">
        <v>-64893.75</v>
      </c>
      <c r="I125" s="17">
        <f t="shared" si="6"/>
        <v>0</v>
      </c>
    </row>
    <row r="126" spans="1:9" ht="25.5" x14ac:dyDescent="0.2">
      <c r="A126" s="34">
        <v>23</v>
      </c>
      <c r="B126" s="149" t="s">
        <v>108</v>
      </c>
      <c r="C126" s="149" t="s">
        <v>109</v>
      </c>
      <c r="D126" s="246"/>
      <c r="E126" s="149">
        <v>1</v>
      </c>
      <c r="F126" s="61">
        <v>28856</v>
      </c>
      <c r="G126" s="60">
        <v>65253.27</v>
      </c>
      <c r="H126" s="60">
        <v>-65253.27</v>
      </c>
      <c r="I126" s="17">
        <f t="shared" si="6"/>
        <v>0</v>
      </c>
    </row>
    <row r="127" spans="1:9" ht="25.5" x14ac:dyDescent="0.2">
      <c r="A127" s="34">
        <v>24</v>
      </c>
      <c r="B127" s="149" t="s">
        <v>110</v>
      </c>
      <c r="C127" s="149" t="s">
        <v>111</v>
      </c>
      <c r="D127" s="149">
        <v>36.1</v>
      </c>
      <c r="E127" s="149">
        <v>1</v>
      </c>
      <c r="F127" s="61">
        <v>28856</v>
      </c>
      <c r="G127" s="60">
        <v>65433.03</v>
      </c>
      <c r="H127" s="60">
        <v>-65433.03</v>
      </c>
      <c r="I127" s="17">
        <f t="shared" si="6"/>
        <v>0</v>
      </c>
    </row>
    <row r="128" spans="1:9" ht="25.5" x14ac:dyDescent="0.2">
      <c r="A128" s="34">
        <v>25</v>
      </c>
      <c r="B128" s="149" t="s">
        <v>112</v>
      </c>
      <c r="C128" s="149" t="s">
        <v>113</v>
      </c>
      <c r="D128" s="149">
        <v>53.7</v>
      </c>
      <c r="E128" s="149">
        <v>1</v>
      </c>
      <c r="F128" s="61">
        <v>20455</v>
      </c>
      <c r="G128" s="60">
        <v>45156.959999999999</v>
      </c>
      <c r="H128" s="60">
        <v>-45156.959999999999</v>
      </c>
      <c r="I128" s="17">
        <f t="shared" si="6"/>
        <v>0</v>
      </c>
    </row>
    <row r="129" spans="1:9" ht="38.25" x14ac:dyDescent="0.2">
      <c r="A129" s="34">
        <v>26</v>
      </c>
      <c r="B129" s="149" t="s">
        <v>114</v>
      </c>
      <c r="C129" s="149" t="s">
        <v>115</v>
      </c>
      <c r="D129" s="19">
        <v>132.4</v>
      </c>
      <c r="E129" s="149">
        <v>1</v>
      </c>
      <c r="F129" s="61">
        <v>28491</v>
      </c>
      <c r="G129" s="60">
        <v>235775.39</v>
      </c>
      <c r="H129" s="60">
        <v>-235775.39</v>
      </c>
      <c r="I129" s="17">
        <f t="shared" si="6"/>
        <v>0</v>
      </c>
    </row>
    <row r="130" spans="1:9" ht="25.5" x14ac:dyDescent="0.2">
      <c r="A130" s="34">
        <v>27</v>
      </c>
      <c r="B130" s="15" t="s">
        <v>116</v>
      </c>
      <c r="C130" s="15" t="s">
        <v>117</v>
      </c>
      <c r="D130" s="15">
        <v>54</v>
      </c>
      <c r="E130" s="15">
        <v>1</v>
      </c>
      <c r="F130" s="61">
        <v>20455</v>
      </c>
      <c r="G130" s="60">
        <v>97240.35</v>
      </c>
      <c r="H130" s="60">
        <v>-97240.35</v>
      </c>
      <c r="I130" s="17">
        <f t="shared" si="6"/>
        <v>0</v>
      </c>
    </row>
    <row r="131" spans="1:9" ht="25.5" x14ac:dyDescent="0.2">
      <c r="A131" s="34">
        <v>29</v>
      </c>
      <c r="B131" s="15" t="s">
        <v>118</v>
      </c>
      <c r="C131" s="15" t="s">
        <v>119</v>
      </c>
      <c r="D131" s="15">
        <v>41</v>
      </c>
      <c r="E131" s="15">
        <v>1</v>
      </c>
      <c r="F131" s="61">
        <v>19725</v>
      </c>
      <c r="G131" s="60">
        <v>367358.83</v>
      </c>
      <c r="H131" s="60">
        <v>-367358.83</v>
      </c>
      <c r="I131" s="17">
        <f t="shared" si="6"/>
        <v>0</v>
      </c>
    </row>
    <row r="132" spans="1:9" ht="25.5" x14ac:dyDescent="0.2">
      <c r="A132" s="34">
        <v>30</v>
      </c>
      <c r="B132" s="15" t="s">
        <v>120</v>
      </c>
      <c r="C132" s="15" t="s">
        <v>121</v>
      </c>
      <c r="D132" s="15">
        <v>41.3</v>
      </c>
      <c r="E132" s="15">
        <v>1</v>
      </c>
      <c r="F132" s="61">
        <v>19725</v>
      </c>
      <c r="G132" s="60">
        <v>365566.83</v>
      </c>
      <c r="H132" s="60">
        <v>-365566.83</v>
      </c>
      <c r="I132" s="17">
        <f t="shared" si="6"/>
        <v>0</v>
      </c>
    </row>
    <row r="133" spans="1:9" ht="25.5" x14ac:dyDescent="0.2">
      <c r="A133" s="34">
        <v>31</v>
      </c>
      <c r="B133" s="15" t="s">
        <v>122</v>
      </c>
      <c r="C133" s="15" t="s">
        <v>123</v>
      </c>
      <c r="D133" s="15">
        <v>52.8</v>
      </c>
      <c r="E133" s="15">
        <v>1</v>
      </c>
      <c r="F133" s="61">
        <v>19725</v>
      </c>
      <c r="G133" s="60">
        <v>473086.49</v>
      </c>
      <c r="H133" s="60">
        <v>-473086.49</v>
      </c>
      <c r="I133" s="17">
        <f t="shared" si="6"/>
        <v>0</v>
      </c>
    </row>
    <row r="134" spans="1:9" ht="25.5" x14ac:dyDescent="0.2">
      <c r="A134" s="34">
        <v>32</v>
      </c>
      <c r="B134" s="15" t="s">
        <v>124</v>
      </c>
      <c r="C134" s="15" t="s">
        <v>125</v>
      </c>
      <c r="D134" s="15">
        <v>42.3</v>
      </c>
      <c r="E134" s="15">
        <v>1</v>
      </c>
      <c r="F134" s="61">
        <v>19725</v>
      </c>
      <c r="G134" s="60">
        <v>375422.8</v>
      </c>
      <c r="H134" s="60">
        <v>-375422.8</v>
      </c>
      <c r="I134" s="17">
        <f t="shared" si="6"/>
        <v>0</v>
      </c>
    </row>
    <row r="135" spans="1:9" ht="25.5" x14ac:dyDescent="0.2">
      <c r="A135" s="34">
        <v>33</v>
      </c>
      <c r="B135" s="15" t="s">
        <v>126</v>
      </c>
      <c r="C135" s="15" t="s">
        <v>127</v>
      </c>
      <c r="D135" s="15">
        <v>42</v>
      </c>
      <c r="E135" s="15">
        <v>1</v>
      </c>
      <c r="F135" s="61">
        <v>19725</v>
      </c>
      <c r="G135" s="60">
        <v>375103.81</v>
      </c>
      <c r="H135" s="60">
        <v>-375103.81</v>
      </c>
      <c r="I135" s="17">
        <f t="shared" si="6"/>
        <v>0</v>
      </c>
    </row>
    <row r="136" spans="1:9" ht="25.5" x14ac:dyDescent="0.2">
      <c r="A136" s="34">
        <v>34</v>
      </c>
      <c r="B136" s="15" t="s">
        <v>128</v>
      </c>
      <c r="C136" s="15" t="s">
        <v>129</v>
      </c>
      <c r="D136" s="15">
        <v>42.4</v>
      </c>
      <c r="E136" s="15">
        <v>1</v>
      </c>
      <c r="F136" s="61">
        <v>19725</v>
      </c>
      <c r="G136" s="60">
        <v>371589.96</v>
      </c>
      <c r="H136" s="60">
        <v>-371589.96</v>
      </c>
      <c r="I136" s="17">
        <f t="shared" si="6"/>
        <v>0</v>
      </c>
    </row>
    <row r="137" spans="1:9" ht="25.5" x14ac:dyDescent="0.2">
      <c r="A137" s="34">
        <v>35</v>
      </c>
      <c r="B137" s="15" t="s">
        <v>130</v>
      </c>
      <c r="C137" s="15" t="s">
        <v>131</v>
      </c>
      <c r="D137" s="15">
        <v>42.3</v>
      </c>
      <c r="E137" s="15">
        <v>1</v>
      </c>
      <c r="F137" s="61">
        <v>19725</v>
      </c>
      <c r="G137" s="60">
        <v>478762.47</v>
      </c>
      <c r="H137" s="60">
        <v>-478762.47</v>
      </c>
      <c r="I137" s="17">
        <f t="shared" si="6"/>
        <v>0</v>
      </c>
    </row>
    <row r="138" spans="1:9" ht="25.5" x14ac:dyDescent="0.2">
      <c r="A138" s="34">
        <v>36</v>
      </c>
      <c r="B138" s="15" t="s">
        <v>132</v>
      </c>
      <c r="C138" s="15" t="s">
        <v>133</v>
      </c>
      <c r="D138" s="15">
        <v>42.4</v>
      </c>
      <c r="E138" s="15">
        <v>1</v>
      </c>
      <c r="F138" s="61">
        <v>19725</v>
      </c>
      <c r="G138" s="60">
        <v>372468.42</v>
      </c>
      <c r="H138" s="60">
        <v>-372468.42</v>
      </c>
      <c r="I138" s="17">
        <f t="shared" si="6"/>
        <v>0</v>
      </c>
    </row>
    <row r="139" spans="1:9" ht="25.5" x14ac:dyDescent="0.2">
      <c r="A139" s="34">
        <v>37</v>
      </c>
      <c r="B139" s="15" t="s">
        <v>134</v>
      </c>
      <c r="C139" s="15" t="s">
        <v>135</v>
      </c>
      <c r="D139" s="15">
        <v>43.2</v>
      </c>
      <c r="E139" s="15">
        <v>1</v>
      </c>
      <c r="F139" s="61">
        <v>19725</v>
      </c>
      <c r="G139" s="60">
        <v>372468.42</v>
      </c>
      <c r="H139" s="60">
        <v>-372468.42</v>
      </c>
      <c r="I139" s="17">
        <f t="shared" si="6"/>
        <v>0</v>
      </c>
    </row>
    <row r="140" spans="1:9" ht="25.5" x14ac:dyDescent="0.2">
      <c r="A140" s="34">
        <v>38</v>
      </c>
      <c r="B140" s="15" t="s">
        <v>136</v>
      </c>
      <c r="C140" s="15" t="s">
        <v>137</v>
      </c>
      <c r="D140" s="15">
        <v>37.4</v>
      </c>
      <c r="E140" s="15">
        <v>1</v>
      </c>
      <c r="F140" s="61">
        <v>27760</v>
      </c>
      <c r="G140" s="60">
        <v>101463.36</v>
      </c>
      <c r="H140" s="60">
        <v>-101463.36</v>
      </c>
      <c r="I140" s="17">
        <f t="shared" si="6"/>
        <v>0</v>
      </c>
    </row>
    <row r="141" spans="1:9" ht="25.5" x14ac:dyDescent="0.2">
      <c r="A141" s="34">
        <v>39</v>
      </c>
      <c r="B141" s="15" t="s">
        <v>138</v>
      </c>
      <c r="C141" s="15" t="s">
        <v>139</v>
      </c>
      <c r="D141" s="15">
        <v>29</v>
      </c>
      <c r="E141" s="15">
        <v>1</v>
      </c>
      <c r="F141" s="61">
        <v>28126</v>
      </c>
      <c r="G141" s="60">
        <v>80952.92</v>
      </c>
      <c r="H141" s="60">
        <v>-80952.92</v>
      </c>
      <c r="I141" s="17">
        <f t="shared" si="6"/>
        <v>0</v>
      </c>
    </row>
    <row r="142" spans="1:9" ht="25.5" x14ac:dyDescent="0.2">
      <c r="A142" s="34">
        <v>40</v>
      </c>
      <c r="B142" s="15" t="s">
        <v>140</v>
      </c>
      <c r="C142" s="15" t="s">
        <v>141</v>
      </c>
      <c r="D142" s="15">
        <v>36.700000000000003</v>
      </c>
      <c r="E142" s="15">
        <v>1</v>
      </c>
      <c r="F142" s="61">
        <v>28126</v>
      </c>
      <c r="G142" s="60">
        <v>100370.69</v>
      </c>
      <c r="H142" s="60">
        <v>-100370.69</v>
      </c>
      <c r="I142" s="17">
        <f t="shared" si="6"/>
        <v>0</v>
      </c>
    </row>
    <row r="143" spans="1:9" ht="25.5" x14ac:dyDescent="0.2">
      <c r="A143" s="34">
        <v>43</v>
      </c>
      <c r="B143" s="15" t="s">
        <v>142</v>
      </c>
      <c r="C143" s="15" t="s">
        <v>143</v>
      </c>
      <c r="D143" s="15">
        <v>62.3</v>
      </c>
      <c r="E143" s="15">
        <v>1</v>
      </c>
      <c r="F143" s="61">
        <v>33239</v>
      </c>
      <c r="G143" s="60">
        <v>125172.57</v>
      </c>
      <c r="H143" s="60">
        <v>-98916.72</v>
      </c>
      <c r="I143" s="17">
        <f t="shared" si="6"/>
        <v>26255.850000000006</v>
      </c>
    </row>
    <row r="144" spans="1:9" ht="25.5" x14ac:dyDescent="0.2">
      <c r="A144" s="34">
        <v>45</v>
      </c>
      <c r="B144" s="15" t="s">
        <v>144</v>
      </c>
      <c r="C144" s="15" t="s">
        <v>145</v>
      </c>
      <c r="D144" s="15">
        <v>50.8</v>
      </c>
      <c r="E144" s="15">
        <v>1</v>
      </c>
      <c r="F144" s="61">
        <v>33239</v>
      </c>
      <c r="G144" s="60">
        <v>109954.67</v>
      </c>
      <c r="H144" s="60">
        <v>-86890.66</v>
      </c>
      <c r="I144" s="17">
        <f t="shared" si="6"/>
        <v>23064.009999999995</v>
      </c>
    </row>
    <row r="145" spans="1:9" ht="25.5" x14ac:dyDescent="0.2">
      <c r="A145" s="34">
        <v>46</v>
      </c>
      <c r="B145" s="15" t="s">
        <v>146</v>
      </c>
      <c r="C145" s="15" t="s">
        <v>147</v>
      </c>
      <c r="D145" s="15">
        <v>73.5</v>
      </c>
      <c r="E145" s="15">
        <v>1</v>
      </c>
      <c r="F145" s="61">
        <v>33239</v>
      </c>
      <c r="G145" s="60">
        <v>154965.35</v>
      </c>
      <c r="H145" s="60">
        <v>-122460.49</v>
      </c>
      <c r="I145" s="17">
        <f t="shared" si="6"/>
        <v>32504.86</v>
      </c>
    </row>
    <row r="146" spans="1:9" ht="25.5" x14ac:dyDescent="0.2">
      <c r="A146" s="34">
        <v>47</v>
      </c>
      <c r="B146" s="15" t="s">
        <v>148</v>
      </c>
      <c r="C146" s="15" t="s">
        <v>149</v>
      </c>
      <c r="D146" s="15">
        <v>35.200000000000003</v>
      </c>
      <c r="E146" s="15">
        <v>1</v>
      </c>
      <c r="F146" s="61">
        <v>33239</v>
      </c>
      <c r="G146" s="60">
        <v>75446.48</v>
      </c>
      <c r="H146" s="60">
        <v>-59621.22</v>
      </c>
      <c r="I146" s="17">
        <f t="shared" si="6"/>
        <v>15825.259999999995</v>
      </c>
    </row>
    <row r="147" spans="1:9" ht="25.5" x14ac:dyDescent="0.2">
      <c r="A147" s="34">
        <v>48</v>
      </c>
      <c r="B147" s="15" t="s">
        <v>150</v>
      </c>
      <c r="C147" s="15" t="s">
        <v>151</v>
      </c>
      <c r="D147" s="15">
        <v>45.1</v>
      </c>
      <c r="E147" s="15">
        <v>1</v>
      </c>
      <c r="F147" s="61">
        <v>20455</v>
      </c>
      <c r="G147" s="60">
        <v>107474</v>
      </c>
      <c r="H147" s="60">
        <v>-107474</v>
      </c>
      <c r="I147" s="17">
        <f t="shared" si="6"/>
        <v>0</v>
      </c>
    </row>
    <row r="148" spans="1:9" ht="25.5" x14ac:dyDescent="0.2">
      <c r="A148" s="34">
        <v>49</v>
      </c>
      <c r="B148" s="15" t="s">
        <v>152</v>
      </c>
      <c r="C148" s="15" t="s">
        <v>153</v>
      </c>
      <c r="D148" s="15">
        <v>37.590000000000003</v>
      </c>
      <c r="E148" s="15">
        <v>1</v>
      </c>
      <c r="F148" s="61">
        <v>21186</v>
      </c>
      <c r="G148" s="60">
        <v>74361.710000000006</v>
      </c>
      <c r="H148" s="60">
        <v>-74361.710000000006</v>
      </c>
      <c r="I148" s="17">
        <f t="shared" si="6"/>
        <v>0</v>
      </c>
    </row>
    <row r="149" spans="1:9" ht="25.5" x14ac:dyDescent="0.2">
      <c r="A149" s="34">
        <v>50</v>
      </c>
      <c r="B149" s="15" t="s">
        <v>154</v>
      </c>
      <c r="C149" s="15" t="s">
        <v>155</v>
      </c>
      <c r="D149" s="15">
        <v>40.200000000000003</v>
      </c>
      <c r="E149" s="15">
        <v>1</v>
      </c>
      <c r="F149" s="61">
        <v>21186</v>
      </c>
      <c r="G149" s="60">
        <v>79109.47</v>
      </c>
      <c r="H149" s="60">
        <v>-79109.47</v>
      </c>
      <c r="I149" s="17">
        <f t="shared" si="6"/>
        <v>0</v>
      </c>
    </row>
    <row r="150" spans="1:9" ht="25.5" x14ac:dyDescent="0.2">
      <c r="A150" s="34">
        <v>51</v>
      </c>
      <c r="B150" s="15" t="s">
        <v>156</v>
      </c>
      <c r="C150" s="15" t="s">
        <v>157</v>
      </c>
      <c r="D150" s="15">
        <v>37.590000000000003</v>
      </c>
      <c r="E150" s="15">
        <v>1</v>
      </c>
      <c r="F150" s="61">
        <v>21186</v>
      </c>
      <c r="G150" s="60">
        <v>74361.710000000006</v>
      </c>
      <c r="H150" s="60">
        <v>-74361.710000000006</v>
      </c>
      <c r="I150" s="17">
        <f t="shared" si="6"/>
        <v>0</v>
      </c>
    </row>
    <row r="151" spans="1:9" ht="25.5" x14ac:dyDescent="0.2">
      <c r="A151" s="34">
        <v>52</v>
      </c>
      <c r="B151" s="15" t="s">
        <v>158</v>
      </c>
      <c r="C151" s="15" t="s">
        <v>159</v>
      </c>
      <c r="D151" s="15">
        <v>39.99</v>
      </c>
      <c r="E151" s="15">
        <v>1</v>
      </c>
      <c r="F151" s="61">
        <v>21186</v>
      </c>
      <c r="G151" s="60">
        <v>79109.47</v>
      </c>
      <c r="H151" s="60">
        <v>-79109.47</v>
      </c>
      <c r="I151" s="17">
        <f t="shared" si="6"/>
        <v>0</v>
      </c>
    </row>
    <row r="152" spans="1:9" ht="25.5" x14ac:dyDescent="0.2">
      <c r="A152" s="34">
        <v>53</v>
      </c>
      <c r="B152" s="15" t="s">
        <v>160</v>
      </c>
      <c r="C152" s="15" t="s">
        <v>161</v>
      </c>
      <c r="D152" s="15">
        <v>42.7</v>
      </c>
      <c r="E152" s="15">
        <v>1</v>
      </c>
      <c r="F152" s="61">
        <v>20821</v>
      </c>
      <c r="G152" s="60">
        <v>93212.14</v>
      </c>
      <c r="H152" s="60">
        <v>-93212.14</v>
      </c>
      <c r="I152" s="17">
        <f t="shared" si="6"/>
        <v>0</v>
      </c>
    </row>
    <row r="153" spans="1:9" ht="25.5" x14ac:dyDescent="0.2">
      <c r="A153" s="34">
        <v>54</v>
      </c>
      <c r="B153" s="15" t="s">
        <v>162</v>
      </c>
      <c r="C153" s="15" t="s">
        <v>163</v>
      </c>
      <c r="D153" s="15">
        <v>31.2</v>
      </c>
      <c r="E153" s="15">
        <v>1</v>
      </c>
      <c r="F153" s="61">
        <v>20821</v>
      </c>
      <c r="G153" s="60">
        <v>68108.17</v>
      </c>
      <c r="H153" s="60">
        <v>-68108.17</v>
      </c>
      <c r="I153" s="17">
        <f t="shared" ref="I153:I183" si="7">G153+H153</f>
        <v>0</v>
      </c>
    </row>
    <row r="154" spans="1:9" ht="25.5" x14ac:dyDescent="0.2">
      <c r="A154" s="34">
        <v>55</v>
      </c>
      <c r="B154" s="15" t="s">
        <v>164</v>
      </c>
      <c r="C154" s="15" t="s">
        <v>165</v>
      </c>
      <c r="D154" s="15">
        <v>44.7</v>
      </c>
      <c r="E154" s="15">
        <v>1</v>
      </c>
      <c r="F154" s="61">
        <v>24108</v>
      </c>
      <c r="G154" s="60">
        <v>98886.5</v>
      </c>
      <c r="H154" s="60">
        <v>-98886.5</v>
      </c>
      <c r="I154" s="17">
        <f t="shared" si="7"/>
        <v>0</v>
      </c>
    </row>
    <row r="155" spans="1:9" ht="25.5" x14ac:dyDescent="0.2">
      <c r="A155" s="34">
        <v>56</v>
      </c>
      <c r="B155" s="15" t="s">
        <v>166</v>
      </c>
      <c r="C155" s="15" t="s">
        <v>167</v>
      </c>
      <c r="D155" s="15">
        <v>29.2</v>
      </c>
      <c r="E155" s="15">
        <v>1</v>
      </c>
      <c r="F155" s="61">
        <v>25569</v>
      </c>
      <c r="G155" s="60">
        <v>62592.59</v>
      </c>
      <c r="H155" s="60">
        <v>-62592.59</v>
      </c>
      <c r="I155" s="17">
        <f t="shared" si="7"/>
        <v>0</v>
      </c>
    </row>
    <row r="156" spans="1:9" ht="25.5" x14ac:dyDescent="0.2">
      <c r="A156" s="34">
        <v>57</v>
      </c>
      <c r="B156" s="15" t="s">
        <v>168</v>
      </c>
      <c r="C156" s="15" t="s">
        <v>169</v>
      </c>
      <c r="D156" s="15">
        <v>50.1</v>
      </c>
      <c r="E156" s="15">
        <v>1</v>
      </c>
      <c r="F156" s="61">
        <v>25569</v>
      </c>
      <c r="G156" s="60">
        <v>107393.45</v>
      </c>
      <c r="H156" s="60">
        <v>-107393.45</v>
      </c>
      <c r="I156" s="17">
        <f t="shared" si="7"/>
        <v>0</v>
      </c>
    </row>
    <row r="157" spans="1:9" ht="25.5" x14ac:dyDescent="0.2">
      <c r="A157" s="34">
        <v>59</v>
      </c>
      <c r="B157" s="15" t="s">
        <v>170</v>
      </c>
      <c r="C157" s="15" t="s">
        <v>171</v>
      </c>
      <c r="D157" s="15">
        <v>14.9</v>
      </c>
      <c r="E157" s="15">
        <v>1</v>
      </c>
      <c r="F157" s="61">
        <v>22282</v>
      </c>
      <c r="G157" s="60">
        <v>34336.400000000001</v>
      </c>
      <c r="H157" s="60">
        <v>-34336.400000000001</v>
      </c>
      <c r="I157" s="17">
        <f t="shared" si="7"/>
        <v>0</v>
      </c>
    </row>
    <row r="158" spans="1:9" ht="25.5" x14ac:dyDescent="0.2">
      <c r="A158" s="34">
        <v>60</v>
      </c>
      <c r="B158" s="15" t="s">
        <v>172</v>
      </c>
      <c r="C158" s="15" t="s">
        <v>171</v>
      </c>
      <c r="D158" s="15">
        <v>10.6</v>
      </c>
      <c r="E158" s="15">
        <v>1</v>
      </c>
      <c r="F158" s="61">
        <v>22282</v>
      </c>
      <c r="G158" s="60">
        <v>24427.24</v>
      </c>
      <c r="H158" s="60">
        <v>-24427.24</v>
      </c>
      <c r="I158" s="17">
        <f t="shared" si="7"/>
        <v>0</v>
      </c>
    </row>
    <row r="159" spans="1:9" ht="25.5" x14ac:dyDescent="0.2">
      <c r="A159" s="34">
        <v>61</v>
      </c>
      <c r="B159" s="15" t="s">
        <v>173</v>
      </c>
      <c r="C159" s="15" t="s">
        <v>171</v>
      </c>
      <c r="D159" s="15">
        <v>23.3</v>
      </c>
      <c r="E159" s="15">
        <v>1</v>
      </c>
      <c r="F159" s="61">
        <v>22282</v>
      </c>
      <c r="G159" s="60">
        <v>53693.83</v>
      </c>
      <c r="H159" s="60">
        <v>-53693.83</v>
      </c>
      <c r="I159" s="17">
        <f t="shared" si="7"/>
        <v>0</v>
      </c>
    </row>
    <row r="160" spans="1:9" ht="25.5" x14ac:dyDescent="0.2">
      <c r="A160" s="34">
        <v>62</v>
      </c>
      <c r="B160" s="15" t="s">
        <v>174</v>
      </c>
      <c r="C160" s="15" t="s">
        <v>171</v>
      </c>
      <c r="D160" s="15">
        <v>23.1</v>
      </c>
      <c r="E160" s="15">
        <v>1</v>
      </c>
      <c r="F160" s="61">
        <v>22282</v>
      </c>
      <c r="G160" s="60">
        <v>50602.26</v>
      </c>
      <c r="H160" s="60">
        <v>-50602.26</v>
      </c>
      <c r="I160" s="17">
        <f t="shared" si="7"/>
        <v>0</v>
      </c>
    </row>
    <row r="161" spans="1:9" ht="25.5" x14ac:dyDescent="0.2">
      <c r="A161" s="34">
        <v>65</v>
      </c>
      <c r="B161" s="15" t="s">
        <v>175</v>
      </c>
      <c r="C161" s="15" t="s">
        <v>171</v>
      </c>
      <c r="D161" s="15">
        <v>11</v>
      </c>
      <c r="E161" s="15">
        <v>1</v>
      </c>
      <c r="F161" s="61">
        <v>22282</v>
      </c>
      <c r="G161" s="60">
        <v>24481.9</v>
      </c>
      <c r="H161" s="60">
        <v>-24481.9</v>
      </c>
      <c r="I161" s="17">
        <f t="shared" si="7"/>
        <v>0</v>
      </c>
    </row>
    <row r="162" spans="1:9" ht="25.5" x14ac:dyDescent="0.2">
      <c r="A162" s="34">
        <v>66</v>
      </c>
      <c r="B162" s="15" t="s">
        <v>176</v>
      </c>
      <c r="C162" s="15" t="s">
        <v>171</v>
      </c>
      <c r="D162" s="15">
        <v>9.8000000000000007</v>
      </c>
      <c r="E162" s="15">
        <v>1</v>
      </c>
      <c r="F162" s="61">
        <v>22282</v>
      </c>
      <c r="G162" s="60">
        <v>21811.15</v>
      </c>
      <c r="H162" s="60">
        <v>-21811.15</v>
      </c>
      <c r="I162" s="17">
        <f t="shared" si="7"/>
        <v>0</v>
      </c>
    </row>
    <row r="163" spans="1:9" ht="25.5" x14ac:dyDescent="0.2">
      <c r="A163" s="34">
        <v>71</v>
      </c>
      <c r="B163" s="15" t="s">
        <v>177</v>
      </c>
      <c r="C163" s="15" t="s">
        <v>178</v>
      </c>
      <c r="D163" s="15">
        <v>13.6</v>
      </c>
      <c r="E163" s="15">
        <v>1</v>
      </c>
      <c r="F163" s="61">
        <v>25204</v>
      </c>
      <c r="G163" s="60">
        <v>32947.120000000003</v>
      </c>
      <c r="H163" s="60">
        <v>-32947.120000000003</v>
      </c>
      <c r="I163" s="17">
        <f t="shared" si="7"/>
        <v>0</v>
      </c>
    </row>
    <row r="164" spans="1:9" ht="25.5" x14ac:dyDescent="0.2">
      <c r="A164" s="40">
        <v>72</v>
      </c>
      <c r="B164" s="15" t="s">
        <v>179</v>
      </c>
      <c r="C164" s="15" t="s">
        <v>178</v>
      </c>
      <c r="D164" s="15">
        <v>12.6</v>
      </c>
      <c r="E164" s="15">
        <v>1</v>
      </c>
      <c r="F164" s="61">
        <v>25204</v>
      </c>
      <c r="G164" s="62">
        <v>30524.53</v>
      </c>
      <c r="H164" s="62">
        <v>-30524.53</v>
      </c>
      <c r="I164" s="17">
        <f t="shared" si="7"/>
        <v>0</v>
      </c>
    </row>
    <row r="165" spans="1:9" ht="25.5" x14ac:dyDescent="0.2">
      <c r="A165" s="40">
        <v>73</v>
      </c>
      <c r="B165" s="15" t="s">
        <v>180</v>
      </c>
      <c r="C165" s="15" t="s">
        <v>178</v>
      </c>
      <c r="D165" s="15">
        <v>12.8</v>
      </c>
      <c r="E165" s="15">
        <v>1</v>
      </c>
      <c r="F165" s="61">
        <v>25204</v>
      </c>
      <c r="G165" s="62">
        <v>31009.05</v>
      </c>
      <c r="H165" s="62">
        <v>-31009.05</v>
      </c>
      <c r="I165" s="17">
        <f t="shared" si="7"/>
        <v>0</v>
      </c>
    </row>
    <row r="166" spans="1:9" ht="25.5" x14ac:dyDescent="0.2">
      <c r="A166" s="40">
        <v>74</v>
      </c>
      <c r="B166" s="15" t="s">
        <v>181</v>
      </c>
      <c r="C166" s="15" t="s">
        <v>178</v>
      </c>
      <c r="D166" s="15">
        <v>12.7</v>
      </c>
      <c r="E166" s="15">
        <v>1</v>
      </c>
      <c r="F166" s="61">
        <v>25204</v>
      </c>
      <c r="G166" s="62">
        <v>30766.79</v>
      </c>
      <c r="H166" s="62">
        <v>-30766.79</v>
      </c>
      <c r="I166" s="17">
        <f t="shared" si="7"/>
        <v>0</v>
      </c>
    </row>
    <row r="167" spans="1:9" ht="25.5" x14ac:dyDescent="0.2">
      <c r="A167" s="40">
        <v>75</v>
      </c>
      <c r="B167" s="15" t="s">
        <v>182</v>
      </c>
      <c r="C167" s="15" t="s">
        <v>178</v>
      </c>
      <c r="D167" s="15">
        <v>12.9</v>
      </c>
      <c r="E167" s="15">
        <v>1</v>
      </c>
      <c r="F167" s="61">
        <v>25204</v>
      </c>
      <c r="G167" s="62">
        <v>31251.31</v>
      </c>
      <c r="H167" s="62">
        <v>-31251.31</v>
      </c>
      <c r="I167" s="17">
        <f t="shared" si="7"/>
        <v>0</v>
      </c>
    </row>
    <row r="168" spans="1:9" ht="25.5" x14ac:dyDescent="0.2">
      <c r="A168" s="40">
        <v>76</v>
      </c>
      <c r="B168" s="15" t="s">
        <v>183</v>
      </c>
      <c r="C168" s="15" t="s">
        <v>178</v>
      </c>
      <c r="D168" s="15">
        <v>12.6</v>
      </c>
      <c r="E168" s="15">
        <v>1</v>
      </c>
      <c r="F168" s="61">
        <v>25204</v>
      </c>
      <c r="G168" s="62">
        <v>30524.53</v>
      </c>
      <c r="H168" s="62">
        <v>-30524.53</v>
      </c>
      <c r="I168" s="17">
        <f t="shared" si="7"/>
        <v>0</v>
      </c>
    </row>
    <row r="169" spans="1:9" ht="25.5" x14ac:dyDescent="0.2">
      <c r="A169" s="40">
        <v>77</v>
      </c>
      <c r="B169" s="15" t="s">
        <v>184</v>
      </c>
      <c r="C169" s="15" t="s">
        <v>178</v>
      </c>
      <c r="D169" s="15">
        <v>12</v>
      </c>
      <c r="E169" s="15">
        <v>1</v>
      </c>
      <c r="F169" s="61">
        <v>25204</v>
      </c>
      <c r="G169" s="62">
        <v>31009.05</v>
      </c>
      <c r="H169" s="62">
        <v>-31009.05</v>
      </c>
      <c r="I169" s="17">
        <f t="shared" si="7"/>
        <v>0</v>
      </c>
    </row>
    <row r="170" spans="1:9" ht="25.5" x14ac:dyDescent="0.2">
      <c r="A170" s="40">
        <v>78</v>
      </c>
      <c r="B170" s="15" t="s">
        <v>185</v>
      </c>
      <c r="C170" s="15" t="s">
        <v>178</v>
      </c>
      <c r="D170" s="15">
        <v>12.6</v>
      </c>
      <c r="E170" s="15">
        <v>1</v>
      </c>
      <c r="F170" s="61">
        <v>25204</v>
      </c>
      <c r="G170" s="62">
        <v>31251.31</v>
      </c>
      <c r="H170" s="62">
        <v>-31251.31</v>
      </c>
      <c r="I170" s="17">
        <f t="shared" si="7"/>
        <v>0</v>
      </c>
    </row>
    <row r="171" spans="1:9" ht="25.5" x14ac:dyDescent="0.2">
      <c r="A171" s="40">
        <v>79</v>
      </c>
      <c r="B171" s="15" t="s">
        <v>186</v>
      </c>
      <c r="C171" s="15" t="s">
        <v>178</v>
      </c>
      <c r="D171" s="15">
        <v>12.6</v>
      </c>
      <c r="E171" s="15">
        <v>1</v>
      </c>
      <c r="F171" s="61">
        <v>25204</v>
      </c>
      <c r="G171" s="62">
        <v>31251.31</v>
      </c>
      <c r="H171" s="62">
        <v>-31251.31</v>
      </c>
      <c r="I171" s="17">
        <f t="shared" si="7"/>
        <v>0</v>
      </c>
    </row>
    <row r="172" spans="1:9" ht="25.5" x14ac:dyDescent="0.2">
      <c r="A172" s="40">
        <v>80</v>
      </c>
      <c r="B172" s="15" t="s">
        <v>187</v>
      </c>
      <c r="C172" s="15" t="s">
        <v>178</v>
      </c>
      <c r="D172" s="15"/>
      <c r="E172" s="15">
        <v>1</v>
      </c>
      <c r="F172" s="61">
        <v>25204</v>
      </c>
      <c r="G172" s="62">
        <v>30524.53</v>
      </c>
      <c r="H172" s="62">
        <v>-30524.53</v>
      </c>
      <c r="I172" s="17">
        <f t="shared" si="7"/>
        <v>0</v>
      </c>
    </row>
    <row r="173" spans="1:9" ht="25.5" x14ac:dyDescent="0.2">
      <c r="A173" s="40">
        <v>81</v>
      </c>
      <c r="B173" s="15" t="s">
        <v>188</v>
      </c>
      <c r="C173" s="15" t="s">
        <v>178</v>
      </c>
      <c r="D173" s="15">
        <v>13</v>
      </c>
      <c r="E173" s="15">
        <v>1</v>
      </c>
      <c r="F173" s="61">
        <v>25204</v>
      </c>
      <c r="G173" s="62">
        <v>31251.31</v>
      </c>
      <c r="H173" s="62">
        <v>-31251.31</v>
      </c>
      <c r="I173" s="17">
        <f t="shared" si="7"/>
        <v>0</v>
      </c>
    </row>
    <row r="174" spans="1:9" ht="25.5" x14ac:dyDescent="0.2">
      <c r="A174" s="40">
        <v>82</v>
      </c>
      <c r="B174" s="15" t="s">
        <v>189</v>
      </c>
      <c r="C174" s="15" t="s">
        <v>178</v>
      </c>
      <c r="D174" s="15">
        <v>13</v>
      </c>
      <c r="E174" s="15">
        <v>1</v>
      </c>
      <c r="F174" s="61">
        <v>25204</v>
      </c>
      <c r="G174" s="62">
        <v>31493.57</v>
      </c>
      <c r="H174" s="62">
        <v>-31493.57</v>
      </c>
      <c r="I174" s="17">
        <f t="shared" si="7"/>
        <v>0</v>
      </c>
    </row>
    <row r="175" spans="1:9" ht="25.5" x14ac:dyDescent="0.2">
      <c r="A175" s="40">
        <v>83</v>
      </c>
      <c r="B175" s="15" t="s">
        <v>190</v>
      </c>
      <c r="C175" s="15" t="s">
        <v>178</v>
      </c>
      <c r="D175" s="15">
        <v>13.2</v>
      </c>
      <c r="E175" s="15">
        <v>1</v>
      </c>
      <c r="F175" s="61">
        <v>25204</v>
      </c>
      <c r="G175" s="62">
        <v>31978.080000000002</v>
      </c>
      <c r="H175" s="62">
        <v>-31978.080000000002</v>
      </c>
      <c r="I175" s="17">
        <f t="shared" si="7"/>
        <v>0</v>
      </c>
    </row>
    <row r="176" spans="1:9" ht="25.5" x14ac:dyDescent="0.2">
      <c r="A176" s="40">
        <v>84</v>
      </c>
      <c r="B176" s="15" t="s">
        <v>191</v>
      </c>
      <c r="C176" s="15" t="s">
        <v>178</v>
      </c>
      <c r="D176" s="15">
        <v>12.7</v>
      </c>
      <c r="E176" s="15">
        <v>1</v>
      </c>
      <c r="F176" s="61">
        <v>25204</v>
      </c>
      <c r="G176" s="62">
        <v>30766.79</v>
      </c>
      <c r="H176" s="62">
        <v>-30766.79</v>
      </c>
      <c r="I176" s="17">
        <f t="shared" si="7"/>
        <v>0</v>
      </c>
    </row>
    <row r="177" spans="1:9" ht="25.5" x14ac:dyDescent="0.2">
      <c r="A177" s="40">
        <v>85</v>
      </c>
      <c r="B177" s="15" t="s">
        <v>192</v>
      </c>
      <c r="C177" s="15" t="s">
        <v>178</v>
      </c>
      <c r="D177" s="15">
        <v>12.9</v>
      </c>
      <c r="E177" s="15">
        <v>1</v>
      </c>
      <c r="F177" s="61">
        <v>25204</v>
      </c>
      <c r="G177" s="62">
        <v>31251.31</v>
      </c>
      <c r="H177" s="62">
        <v>-31251.31</v>
      </c>
      <c r="I177" s="17">
        <f t="shared" si="7"/>
        <v>0</v>
      </c>
    </row>
    <row r="178" spans="1:9" ht="25.5" x14ac:dyDescent="0.2">
      <c r="A178" s="40">
        <v>86</v>
      </c>
      <c r="B178" s="15" t="s">
        <v>193</v>
      </c>
      <c r="C178" s="15" t="s">
        <v>178</v>
      </c>
      <c r="D178" s="15">
        <v>12.9</v>
      </c>
      <c r="E178" s="15">
        <v>1</v>
      </c>
      <c r="F178" s="61">
        <v>25204</v>
      </c>
      <c r="G178" s="62">
        <v>31251.31</v>
      </c>
      <c r="H178" s="62">
        <v>-31251.31</v>
      </c>
      <c r="I178" s="17">
        <f t="shared" si="7"/>
        <v>0</v>
      </c>
    </row>
    <row r="179" spans="1:9" ht="25.5" x14ac:dyDescent="0.2">
      <c r="A179" s="40">
        <v>87</v>
      </c>
      <c r="B179" s="15" t="s">
        <v>194</v>
      </c>
      <c r="C179" s="15" t="s">
        <v>178</v>
      </c>
      <c r="D179" s="15">
        <v>12.6</v>
      </c>
      <c r="E179" s="15">
        <v>1</v>
      </c>
      <c r="F179" s="61">
        <v>25204</v>
      </c>
      <c r="G179" s="62">
        <v>31493.57</v>
      </c>
      <c r="H179" s="62">
        <v>-31493.57</v>
      </c>
      <c r="I179" s="17">
        <f t="shared" si="7"/>
        <v>0</v>
      </c>
    </row>
    <row r="180" spans="1:9" ht="25.5" x14ac:dyDescent="0.2">
      <c r="A180" s="40">
        <v>88</v>
      </c>
      <c r="B180" s="15" t="s">
        <v>195</v>
      </c>
      <c r="C180" s="15" t="s">
        <v>178</v>
      </c>
      <c r="D180" s="15">
        <v>12.7</v>
      </c>
      <c r="E180" s="15">
        <v>1</v>
      </c>
      <c r="F180" s="61">
        <v>25204</v>
      </c>
      <c r="G180" s="62">
        <v>31735.82</v>
      </c>
      <c r="H180" s="62">
        <v>-31735.82</v>
      </c>
      <c r="I180" s="17">
        <f t="shared" si="7"/>
        <v>0</v>
      </c>
    </row>
    <row r="181" spans="1:9" ht="25.5" x14ac:dyDescent="0.2">
      <c r="A181" s="40">
        <v>89</v>
      </c>
      <c r="B181" s="15" t="s">
        <v>196</v>
      </c>
      <c r="C181" s="15" t="s">
        <v>178</v>
      </c>
      <c r="D181" s="15">
        <v>13.1</v>
      </c>
      <c r="E181" s="15">
        <v>1</v>
      </c>
      <c r="F181" s="61">
        <v>25204</v>
      </c>
      <c r="G181" s="62">
        <v>31735.82</v>
      </c>
      <c r="H181" s="62">
        <v>-31735.82</v>
      </c>
      <c r="I181" s="17">
        <f t="shared" si="7"/>
        <v>0</v>
      </c>
    </row>
    <row r="182" spans="1:9" ht="25.5" x14ac:dyDescent="0.2">
      <c r="A182" s="40">
        <v>90</v>
      </c>
      <c r="B182" s="15" t="s">
        <v>197</v>
      </c>
      <c r="C182" s="15" t="s">
        <v>178</v>
      </c>
      <c r="D182" s="15">
        <v>12.6</v>
      </c>
      <c r="E182" s="15">
        <v>1</v>
      </c>
      <c r="F182" s="61">
        <v>25204</v>
      </c>
      <c r="G182" s="62">
        <v>31735.82</v>
      </c>
      <c r="H182" s="62">
        <v>-31735.82</v>
      </c>
      <c r="I182" s="17">
        <f t="shared" si="7"/>
        <v>0</v>
      </c>
    </row>
    <row r="183" spans="1:9" ht="25.5" x14ac:dyDescent="0.2">
      <c r="A183" s="40">
        <v>91</v>
      </c>
      <c r="B183" s="15" t="s">
        <v>198</v>
      </c>
      <c r="C183" s="15" t="s">
        <v>178</v>
      </c>
      <c r="D183" s="15">
        <v>13.1</v>
      </c>
      <c r="E183" s="15">
        <v>1</v>
      </c>
      <c r="F183" s="61">
        <v>25204</v>
      </c>
      <c r="G183" s="62">
        <v>31735.82</v>
      </c>
      <c r="H183" s="62">
        <v>-31735.82</v>
      </c>
      <c r="I183" s="17">
        <f t="shared" si="7"/>
        <v>0</v>
      </c>
    </row>
    <row r="184" spans="1:9" ht="25.5" x14ac:dyDescent="0.2">
      <c r="A184" s="40">
        <v>92</v>
      </c>
      <c r="B184" s="15" t="s">
        <v>199</v>
      </c>
      <c r="C184" s="15" t="s">
        <v>178</v>
      </c>
      <c r="D184" s="15">
        <v>13.1</v>
      </c>
      <c r="E184" s="15">
        <v>1</v>
      </c>
      <c r="F184" s="61">
        <v>25204</v>
      </c>
      <c r="G184" s="62">
        <v>32220.34</v>
      </c>
      <c r="H184" s="62">
        <v>-32220.34</v>
      </c>
      <c r="I184" s="17">
        <f t="shared" ref="I184:I187" si="8">G184+H184</f>
        <v>0</v>
      </c>
    </row>
    <row r="185" spans="1:9" ht="25.5" x14ac:dyDescent="0.2">
      <c r="A185" s="40">
        <v>93</v>
      </c>
      <c r="B185" s="15" t="s">
        <v>200</v>
      </c>
      <c r="C185" s="15" t="s">
        <v>178</v>
      </c>
      <c r="D185" s="15">
        <v>13.6</v>
      </c>
      <c r="E185" s="15">
        <v>1</v>
      </c>
      <c r="F185" s="61">
        <v>25204</v>
      </c>
      <c r="G185" s="62">
        <v>30766.79</v>
      </c>
      <c r="H185" s="62">
        <v>-30766.79</v>
      </c>
      <c r="I185" s="17">
        <f t="shared" si="8"/>
        <v>0</v>
      </c>
    </row>
    <row r="186" spans="1:9" ht="25.5" x14ac:dyDescent="0.2">
      <c r="A186" s="40">
        <v>94</v>
      </c>
      <c r="B186" s="15" t="s">
        <v>201</v>
      </c>
      <c r="C186" s="15" t="s">
        <v>178</v>
      </c>
      <c r="D186" s="15">
        <v>12.8</v>
      </c>
      <c r="E186" s="15">
        <v>1</v>
      </c>
      <c r="F186" s="61">
        <v>25204</v>
      </c>
      <c r="G186" s="62">
        <v>32947.120000000003</v>
      </c>
      <c r="H186" s="62">
        <v>-32947.120000000003</v>
      </c>
      <c r="I186" s="17">
        <f t="shared" si="8"/>
        <v>0</v>
      </c>
    </row>
    <row r="187" spans="1:9" ht="25.5" x14ac:dyDescent="0.2">
      <c r="A187" s="40">
        <v>95</v>
      </c>
      <c r="B187" s="15" t="s">
        <v>202</v>
      </c>
      <c r="C187" s="15" t="s">
        <v>178</v>
      </c>
      <c r="D187" s="15">
        <v>26.1</v>
      </c>
      <c r="E187" s="15">
        <v>1</v>
      </c>
      <c r="F187" s="61">
        <v>25204</v>
      </c>
      <c r="G187" s="62">
        <v>31009.06</v>
      </c>
      <c r="H187" s="62">
        <v>-31009.06</v>
      </c>
      <c r="I187" s="38">
        <f t="shared" si="8"/>
        <v>0</v>
      </c>
    </row>
    <row r="188" spans="1:9" x14ac:dyDescent="0.2">
      <c r="A188" s="63"/>
      <c r="B188" s="64" t="s">
        <v>203</v>
      </c>
      <c r="C188" s="65"/>
      <c r="D188" s="66">
        <f>SUM(D112:D187)</f>
        <v>2639.7699999999986</v>
      </c>
      <c r="E188" s="65">
        <f>SUM(E66:E187)</f>
        <v>172</v>
      </c>
      <c r="F188" s="67"/>
      <c r="G188" s="68">
        <f>SUM(G112:G187)</f>
        <v>8152278.8100000015</v>
      </c>
      <c r="H188" s="68">
        <f>SUM(H112:H187)</f>
        <v>-7986795.0200000005</v>
      </c>
      <c r="I188" s="68">
        <f>SUM(I65:I187)</f>
        <v>165483.78999999998</v>
      </c>
    </row>
    <row r="189" spans="1:9" ht="25.5" x14ac:dyDescent="0.2">
      <c r="A189" s="69">
        <v>1</v>
      </c>
      <c r="B189" s="31" t="s">
        <v>204</v>
      </c>
      <c r="C189" s="31" t="s">
        <v>205</v>
      </c>
      <c r="D189" s="31">
        <v>137.9</v>
      </c>
      <c r="E189" s="31">
        <v>1</v>
      </c>
      <c r="F189" s="32">
        <v>1990</v>
      </c>
      <c r="G189" s="17">
        <v>76373.34</v>
      </c>
      <c r="H189" s="17">
        <v>-67021.58</v>
      </c>
      <c r="I189" s="50">
        <f t="shared" ref="I189:I201" si="9">G189+H189</f>
        <v>9351.7599999999948</v>
      </c>
    </row>
    <row r="190" spans="1:9" ht="38.25" x14ac:dyDescent="0.2">
      <c r="A190" s="14">
        <v>2</v>
      </c>
      <c r="B190" s="15" t="s">
        <v>206</v>
      </c>
      <c r="C190" s="15" t="s">
        <v>207</v>
      </c>
      <c r="D190" s="15">
        <v>2322.1</v>
      </c>
      <c r="E190" s="15">
        <v>1</v>
      </c>
      <c r="F190" s="16">
        <v>1966</v>
      </c>
      <c r="G190" s="17">
        <v>5314431</v>
      </c>
      <c r="H190" s="70">
        <v>-2716001.17</v>
      </c>
      <c r="I190" s="17">
        <f t="shared" si="9"/>
        <v>2598429.83</v>
      </c>
    </row>
    <row r="191" spans="1:9" ht="38.25" x14ac:dyDescent="0.2">
      <c r="A191" s="14">
        <v>3</v>
      </c>
      <c r="B191" s="15" t="s">
        <v>208</v>
      </c>
      <c r="C191" s="15" t="s">
        <v>209</v>
      </c>
      <c r="D191" s="15">
        <v>1922.1</v>
      </c>
      <c r="E191" s="15">
        <v>1</v>
      </c>
      <c r="F191" s="16">
        <v>1990</v>
      </c>
      <c r="G191" s="17">
        <v>647867</v>
      </c>
      <c r="H191" s="17">
        <v>-437798.43</v>
      </c>
      <c r="I191" s="17">
        <f t="shared" si="9"/>
        <v>210068.57</v>
      </c>
    </row>
    <row r="192" spans="1:9" ht="51" x14ac:dyDescent="0.2">
      <c r="A192" s="14">
        <v>4</v>
      </c>
      <c r="B192" s="15" t="s">
        <v>210</v>
      </c>
      <c r="C192" s="15" t="s">
        <v>211</v>
      </c>
      <c r="D192" s="15"/>
      <c r="E192" s="15">
        <v>1</v>
      </c>
      <c r="F192" s="16">
        <v>1961</v>
      </c>
      <c r="G192" s="17">
        <v>141628.01999999999</v>
      </c>
      <c r="H192" s="17">
        <v>-141628.01999999999</v>
      </c>
      <c r="I192" s="17">
        <f t="shared" si="9"/>
        <v>0</v>
      </c>
    </row>
    <row r="193" spans="1:9" ht="38.25" x14ac:dyDescent="0.2">
      <c r="A193" s="14">
        <v>5</v>
      </c>
      <c r="B193" s="15" t="s">
        <v>212</v>
      </c>
      <c r="C193" s="15" t="s">
        <v>213</v>
      </c>
      <c r="D193" s="15"/>
      <c r="E193" s="15">
        <v>1</v>
      </c>
      <c r="F193" s="16">
        <v>1998</v>
      </c>
      <c r="G193" s="17">
        <v>0.01</v>
      </c>
      <c r="H193" s="17">
        <v>0</v>
      </c>
      <c r="I193" s="17">
        <f t="shared" si="9"/>
        <v>0.01</v>
      </c>
    </row>
    <row r="194" spans="1:9" ht="38.25" x14ac:dyDescent="0.2">
      <c r="A194" s="14">
        <v>6</v>
      </c>
      <c r="B194" s="15" t="s">
        <v>214</v>
      </c>
      <c r="C194" s="15" t="s">
        <v>215</v>
      </c>
      <c r="D194" s="15"/>
      <c r="E194" s="15">
        <v>1</v>
      </c>
      <c r="F194" s="16">
        <v>1998</v>
      </c>
      <c r="G194" s="17">
        <v>0.01</v>
      </c>
      <c r="H194" s="17">
        <v>0</v>
      </c>
      <c r="I194" s="17">
        <f t="shared" si="9"/>
        <v>0.01</v>
      </c>
    </row>
    <row r="195" spans="1:9" ht="25.5" x14ac:dyDescent="0.2">
      <c r="A195" s="14">
        <v>7</v>
      </c>
      <c r="B195" s="152" t="s">
        <v>544</v>
      </c>
      <c r="C195" s="15" t="s">
        <v>549</v>
      </c>
      <c r="D195" s="15">
        <v>247.7</v>
      </c>
      <c r="E195" s="15">
        <v>1</v>
      </c>
      <c r="F195" s="16">
        <v>1987</v>
      </c>
      <c r="G195" s="17">
        <v>615532.43999999994</v>
      </c>
      <c r="H195" s="17">
        <v>-591124.74</v>
      </c>
      <c r="I195" s="17">
        <f t="shared" si="9"/>
        <v>24407.699999999953</v>
      </c>
    </row>
    <row r="196" spans="1:9" ht="63.75" x14ac:dyDescent="0.2">
      <c r="A196" s="14">
        <v>8</v>
      </c>
      <c r="B196" s="15" t="s">
        <v>216</v>
      </c>
      <c r="C196" s="15" t="s">
        <v>217</v>
      </c>
      <c r="D196" s="15" t="s">
        <v>95</v>
      </c>
      <c r="E196" s="15">
        <v>1</v>
      </c>
      <c r="F196" s="16">
        <v>1998</v>
      </c>
      <c r="G196" s="17">
        <v>0.01</v>
      </c>
      <c r="H196" s="17">
        <v>0</v>
      </c>
      <c r="I196" s="17">
        <f t="shared" si="9"/>
        <v>0.01</v>
      </c>
    </row>
    <row r="197" spans="1:9" ht="25.5" x14ac:dyDescent="0.2">
      <c r="A197" s="14">
        <v>10</v>
      </c>
      <c r="B197" s="152" t="s">
        <v>545</v>
      </c>
      <c r="C197" s="15" t="s">
        <v>548</v>
      </c>
      <c r="D197" s="15">
        <v>1008.2</v>
      </c>
      <c r="E197" s="15">
        <v>1</v>
      </c>
      <c r="F197" s="16">
        <v>1987</v>
      </c>
      <c r="G197" s="17">
        <v>2215915.6800000002</v>
      </c>
      <c r="H197" s="17">
        <v>-2128049.04</v>
      </c>
      <c r="I197" s="17">
        <f t="shared" si="9"/>
        <v>87866.64000000013</v>
      </c>
    </row>
    <row r="198" spans="1:9" ht="25.5" x14ac:dyDescent="0.2">
      <c r="A198" s="14">
        <v>11</v>
      </c>
      <c r="B198" s="152" t="s">
        <v>546</v>
      </c>
      <c r="C198" s="15" t="s">
        <v>547</v>
      </c>
      <c r="D198" s="15">
        <v>257.60000000000002</v>
      </c>
      <c r="E198" s="15">
        <v>1</v>
      </c>
      <c r="F198" s="16">
        <v>1987</v>
      </c>
      <c r="G198" s="17">
        <v>0.01</v>
      </c>
      <c r="H198" s="17">
        <v>0</v>
      </c>
      <c r="I198" s="17">
        <f t="shared" si="9"/>
        <v>0.01</v>
      </c>
    </row>
    <row r="199" spans="1:9" ht="38.25" x14ac:dyDescent="0.2">
      <c r="A199" s="14">
        <v>12</v>
      </c>
      <c r="B199" s="15" t="s">
        <v>218</v>
      </c>
      <c r="C199" s="15" t="s">
        <v>219</v>
      </c>
      <c r="D199" s="15">
        <v>57.6</v>
      </c>
      <c r="E199" s="15">
        <v>1</v>
      </c>
      <c r="F199" s="16">
        <v>1972</v>
      </c>
      <c r="G199" s="17">
        <v>44662.32</v>
      </c>
      <c r="H199" s="38">
        <v>-44662.32</v>
      </c>
      <c r="I199" s="17">
        <f t="shared" si="9"/>
        <v>0</v>
      </c>
    </row>
    <row r="200" spans="1:9" ht="25.5" x14ac:dyDescent="0.2">
      <c r="A200" s="18">
        <v>13</v>
      </c>
      <c r="B200" s="19" t="s">
        <v>220</v>
      </c>
      <c r="C200" s="19" t="s">
        <v>221</v>
      </c>
      <c r="D200" s="19"/>
      <c r="E200" s="19">
        <v>1</v>
      </c>
      <c r="F200" s="20">
        <v>1960</v>
      </c>
      <c r="G200" s="38">
        <v>22696.86</v>
      </c>
      <c r="H200" s="38">
        <v>-22696.86</v>
      </c>
      <c r="I200" s="17">
        <f t="shared" si="9"/>
        <v>0</v>
      </c>
    </row>
    <row r="201" spans="1:9" ht="25.5" x14ac:dyDescent="0.2">
      <c r="A201" s="18">
        <v>14</v>
      </c>
      <c r="B201" s="19" t="s">
        <v>222</v>
      </c>
      <c r="C201" s="19" t="s">
        <v>223</v>
      </c>
      <c r="D201" s="19">
        <v>52.5</v>
      </c>
      <c r="E201" s="19">
        <v>1</v>
      </c>
      <c r="F201" s="20"/>
      <c r="G201" s="38">
        <v>146972.76</v>
      </c>
      <c r="H201" s="38">
        <v>-146972.76</v>
      </c>
      <c r="I201" s="17">
        <f t="shared" si="9"/>
        <v>0</v>
      </c>
    </row>
    <row r="202" spans="1:9" ht="13.5" thickBot="1" x14ac:dyDescent="0.25">
      <c r="A202" s="63"/>
      <c r="B202" s="64" t="s">
        <v>203</v>
      </c>
      <c r="C202" s="65"/>
      <c r="D202" s="25">
        <f>SUM(D189:D201)</f>
        <v>6005.7000000000007</v>
      </c>
      <c r="E202" s="65">
        <f>SUM(E189:E201)</f>
        <v>13</v>
      </c>
      <c r="F202" s="67"/>
      <c r="G202" s="28">
        <f>SUM(G189:G201)</f>
        <v>9226079.4599999972</v>
      </c>
      <c r="H202" s="29">
        <f>SUM(H189:H201)</f>
        <v>-6295954.9200000009</v>
      </c>
      <c r="I202" s="71">
        <f>SUM(I189:I201)</f>
        <v>2930124.5399999986</v>
      </c>
    </row>
    <row r="203" spans="1:9" ht="51" x14ac:dyDescent="0.2">
      <c r="A203" s="30">
        <v>1</v>
      </c>
      <c r="B203" s="149" t="s">
        <v>569</v>
      </c>
      <c r="C203" s="149" t="s">
        <v>568</v>
      </c>
      <c r="D203" s="166">
        <v>190.8</v>
      </c>
      <c r="E203" s="149">
        <v>1</v>
      </c>
      <c r="F203" s="165">
        <v>1983</v>
      </c>
      <c r="G203" s="50">
        <v>1879616.82</v>
      </c>
      <c r="H203" s="50">
        <v>-1879616.82</v>
      </c>
      <c r="I203" s="50"/>
    </row>
    <row r="204" spans="1:9" ht="51" x14ac:dyDescent="0.2">
      <c r="A204" s="30">
        <v>2</v>
      </c>
      <c r="B204" s="149" t="s">
        <v>571</v>
      </c>
      <c r="C204" s="149" t="s">
        <v>570</v>
      </c>
      <c r="D204" s="166">
        <v>69.599999999999994</v>
      </c>
      <c r="E204" s="149">
        <v>1</v>
      </c>
      <c r="F204" s="165">
        <v>1983</v>
      </c>
      <c r="G204" s="50">
        <v>685646.4</v>
      </c>
      <c r="H204" s="50">
        <v>-685646.4</v>
      </c>
      <c r="I204" s="50"/>
    </row>
    <row r="205" spans="1:9" ht="63.75" x14ac:dyDescent="0.2">
      <c r="A205" s="30">
        <v>3</v>
      </c>
      <c r="B205" s="149" t="s">
        <v>573</v>
      </c>
      <c r="C205" s="149" t="s">
        <v>572</v>
      </c>
      <c r="D205" s="166">
        <v>283.60000000000002</v>
      </c>
      <c r="E205" s="149">
        <v>1</v>
      </c>
      <c r="F205" s="165">
        <v>1983</v>
      </c>
      <c r="G205" s="50">
        <v>2793812.03</v>
      </c>
      <c r="H205" s="50">
        <v>-2793812.03</v>
      </c>
      <c r="I205" s="50"/>
    </row>
    <row r="206" spans="1:9" ht="51" x14ac:dyDescent="0.2">
      <c r="A206" s="30">
        <v>4</v>
      </c>
      <c r="B206" s="149" t="s">
        <v>575</v>
      </c>
      <c r="C206" s="149" t="s">
        <v>574</v>
      </c>
      <c r="D206" s="166">
        <v>25.6</v>
      </c>
      <c r="E206" s="149">
        <v>1</v>
      </c>
      <c r="F206" s="165">
        <v>1983</v>
      </c>
      <c r="G206" s="50">
        <v>252191.78</v>
      </c>
      <c r="H206" s="50">
        <v>-252191.78</v>
      </c>
      <c r="I206" s="50"/>
    </row>
    <row r="207" spans="1:9" ht="51" x14ac:dyDescent="0.2">
      <c r="A207" s="30">
        <v>5</v>
      </c>
      <c r="B207" s="149" t="s">
        <v>577</v>
      </c>
      <c r="C207" s="149" t="s">
        <v>576</v>
      </c>
      <c r="D207" s="166">
        <v>128.6</v>
      </c>
      <c r="E207" s="149">
        <v>1</v>
      </c>
      <c r="F207" s="165">
        <v>1983</v>
      </c>
      <c r="G207" s="50">
        <v>1266869.6299999999</v>
      </c>
      <c r="H207" s="50">
        <v>-1266869.6299999999</v>
      </c>
      <c r="I207" s="50"/>
    </row>
    <row r="208" spans="1:9" ht="51" x14ac:dyDescent="0.2">
      <c r="A208" s="30">
        <v>6</v>
      </c>
      <c r="B208" s="15" t="s">
        <v>224</v>
      </c>
      <c r="C208" s="15"/>
      <c r="D208" s="247"/>
      <c r="E208" s="15"/>
      <c r="F208" s="16"/>
      <c r="G208" s="248">
        <v>0</v>
      </c>
      <c r="H208" s="248">
        <v>0</v>
      </c>
      <c r="I208" s="17">
        <f t="shared" ref="I208:I231" si="10">G208+H208</f>
        <v>0</v>
      </c>
    </row>
    <row r="209" spans="1:9" ht="38.25" x14ac:dyDescent="0.2">
      <c r="A209" s="34">
        <v>1</v>
      </c>
      <c r="B209" s="15" t="s">
        <v>225</v>
      </c>
      <c r="C209" s="15" t="s">
        <v>226</v>
      </c>
      <c r="D209" s="247"/>
      <c r="E209" s="15">
        <v>1</v>
      </c>
      <c r="F209" s="16"/>
      <c r="G209" s="248"/>
      <c r="H209" s="248"/>
      <c r="I209" s="17">
        <f t="shared" si="10"/>
        <v>0</v>
      </c>
    </row>
    <row r="210" spans="1:9" ht="38.25" x14ac:dyDescent="0.2">
      <c r="A210" s="34">
        <v>2</v>
      </c>
      <c r="B210" s="15" t="s">
        <v>227</v>
      </c>
      <c r="C210" s="15" t="s">
        <v>226</v>
      </c>
      <c r="D210" s="247"/>
      <c r="E210" s="15">
        <v>1</v>
      </c>
      <c r="F210" s="16"/>
      <c r="G210" s="248"/>
      <c r="H210" s="248"/>
      <c r="I210" s="17">
        <f t="shared" si="10"/>
        <v>0</v>
      </c>
    </row>
    <row r="211" spans="1:9" ht="38.25" x14ac:dyDescent="0.2">
      <c r="A211" s="34">
        <v>3</v>
      </c>
      <c r="B211" s="15" t="s">
        <v>228</v>
      </c>
      <c r="C211" s="15" t="s">
        <v>226</v>
      </c>
      <c r="D211" s="247"/>
      <c r="E211" s="15">
        <v>1</v>
      </c>
      <c r="F211" s="16"/>
      <c r="G211" s="248"/>
      <c r="H211" s="248"/>
      <c r="I211" s="17">
        <f t="shared" si="10"/>
        <v>0</v>
      </c>
    </row>
    <row r="212" spans="1:9" ht="38.25" x14ac:dyDescent="0.2">
      <c r="A212" s="34">
        <v>4</v>
      </c>
      <c r="B212" s="15" t="s">
        <v>229</v>
      </c>
      <c r="C212" s="15" t="s">
        <v>226</v>
      </c>
      <c r="D212" s="247"/>
      <c r="E212" s="15">
        <v>1</v>
      </c>
      <c r="F212" s="16"/>
      <c r="G212" s="248"/>
      <c r="H212" s="248"/>
      <c r="I212" s="17">
        <f t="shared" si="10"/>
        <v>0</v>
      </c>
    </row>
    <row r="213" spans="1:9" ht="38.25" x14ac:dyDescent="0.2">
      <c r="A213" s="34">
        <v>5</v>
      </c>
      <c r="B213" s="15" t="s">
        <v>230</v>
      </c>
      <c r="C213" s="15" t="s">
        <v>226</v>
      </c>
      <c r="D213" s="247"/>
      <c r="E213" s="15">
        <v>1</v>
      </c>
      <c r="F213" s="16"/>
      <c r="G213" s="248"/>
      <c r="H213" s="248"/>
      <c r="I213" s="17">
        <f t="shared" si="10"/>
        <v>0</v>
      </c>
    </row>
    <row r="214" spans="1:9" ht="38.25" x14ac:dyDescent="0.2">
      <c r="A214" s="34">
        <v>6</v>
      </c>
      <c r="B214" s="15" t="s">
        <v>231</v>
      </c>
      <c r="C214" s="15" t="s">
        <v>226</v>
      </c>
      <c r="D214" s="247"/>
      <c r="E214" s="15">
        <v>1</v>
      </c>
      <c r="F214" s="16"/>
      <c r="G214" s="248"/>
      <c r="H214" s="248"/>
      <c r="I214" s="17">
        <f t="shared" si="10"/>
        <v>0</v>
      </c>
    </row>
    <row r="215" spans="1:9" ht="38.25" x14ac:dyDescent="0.2">
      <c r="A215" s="34">
        <v>7</v>
      </c>
      <c r="B215" s="15" t="s">
        <v>232</v>
      </c>
      <c r="C215" s="15" t="s">
        <v>233</v>
      </c>
      <c r="D215" s="15"/>
      <c r="E215" s="15">
        <v>1</v>
      </c>
      <c r="F215" s="16">
        <v>1977</v>
      </c>
      <c r="G215" s="17">
        <v>7918.44</v>
      </c>
      <c r="H215" s="17">
        <v>-7918.44</v>
      </c>
      <c r="I215" s="17">
        <f t="shared" si="10"/>
        <v>0</v>
      </c>
    </row>
    <row r="216" spans="1:9" ht="25.5" x14ac:dyDescent="0.2">
      <c r="A216" s="34">
        <v>8</v>
      </c>
      <c r="B216" s="15" t="s">
        <v>234</v>
      </c>
      <c r="C216" s="15" t="s">
        <v>235</v>
      </c>
      <c r="D216" s="15"/>
      <c r="E216" s="15">
        <v>1</v>
      </c>
      <c r="F216" s="16">
        <v>1960</v>
      </c>
      <c r="G216" s="17">
        <v>57236.88</v>
      </c>
      <c r="H216" s="17">
        <v>-57236.88</v>
      </c>
      <c r="I216" s="17">
        <f t="shared" si="10"/>
        <v>0</v>
      </c>
    </row>
    <row r="217" spans="1:9" ht="25.5" x14ac:dyDescent="0.2">
      <c r="A217" s="34">
        <v>9</v>
      </c>
      <c r="B217" s="15" t="s">
        <v>236</v>
      </c>
      <c r="C217" s="15" t="s">
        <v>237</v>
      </c>
      <c r="D217" s="15"/>
      <c r="E217" s="15">
        <v>1</v>
      </c>
      <c r="F217" s="16">
        <v>1960</v>
      </c>
      <c r="G217" s="17">
        <v>57236.88</v>
      </c>
      <c r="H217" s="17">
        <v>-57236.88</v>
      </c>
      <c r="I217" s="17">
        <f t="shared" si="10"/>
        <v>0</v>
      </c>
    </row>
    <row r="218" spans="1:9" ht="38.25" x14ac:dyDescent="0.2">
      <c r="A218" s="34">
        <v>10</v>
      </c>
      <c r="B218" s="15" t="s">
        <v>238</v>
      </c>
      <c r="C218" s="15" t="s">
        <v>239</v>
      </c>
      <c r="D218" s="15"/>
      <c r="E218" s="15">
        <v>1</v>
      </c>
      <c r="F218" s="16">
        <v>1977</v>
      </c>
      <c r="G218" s="17">
        <v>8369.7000000000007</v>
      </c>
      <c r="H218" s="17">
        <v>-8369.7000000000007</v>
      </c>
      <c r="I218" s="17">
        <f t="shared" si="10"/>
        <v>0</v>
      </c>
    </row>
    <row r="219" spans="1:9" ht="38.25" x14ac:dyDescent="0.2">
      <c r="A219" s="34">
        <v>11</v>
      </c>
      <c r="B219" s="15" t="s">
        <v>240</v>
      </c>
      <c r="C219" s="15" t="s">
        <v>241</v>
      </c>
      <c r="D219" s="15"/>
      <c r="E219" s="15">
        <v>1</v>
      </c>
      <c r="F219" s="16">
        <v>2001</v>
      </c>
      <c r="G219" s="17">
        <v>0.01</v>
      </c>
      <c r="H219" s="17">
        <v>0</v>
      </c>
      <c r="I219" s="17">
        <f t="shared" si="10"/>
        <v>0.01</v>
      </c>
    </row>
    <row r="220" spans="1:9" ht="38.25" x14ac:dyDescent="0.2">
      <c r="A220" s="34">
        <v>12</v>
      </c>
      <c r="B220" s="15" t="s">
        <v>242</v>
      </c>
      <c r="C220" s="15" t="s">
        <v>243</v>
      </c>
      <c r="D220" s="15"/>
      <c r="E220" s="15">
        <v>1</v>
      </c>
      <c r="F220" s="16">
        <v>2001</v>
      </c>
      <c r="G220" s="17">
        <v>0.01</v>
      </c>
      <c r="H220" s="17">
        <v>0</v>
      </c>
      <c r="I220" s="17">
        <f t="shared" si="10"/>
        <v>0.01</v>
      </c>
    </row>
    <row r="221" spans="1:9" ht="38.25" x14ac:dyDescent="0.2">
      <c r="A221" s="69">
        <v>13</v>
      </c>
      <c r="B221" s="31" t="s">
        <v>244</v>
      </c>
      <c r="C221" s="31" t="s">
        <v>245</v>
      </c>
      <c r="D221" s="31"/>
      <c r="E221" s="31">
        <v>1</v>
      </c>
      <c r="F221" s="32">
        <v>1998</v>
      </c>
      <c r="G221" s="50">
        <v>0.01</v>
      </c>
      <c r="H221" s="50">
        <v>-0.01</v>
      </c>
      <c r="I221" s="17">
        <f t="shared" si="10"/>
        <v>0</v>
      </c>
    </row>
    <row r="222" spans="1:9" ht="38.25" x14ac:dyDescent="0.2">
      <c r="A222" s="34">
        <v>14</v>
      </c>
      <c r="B222" s="15" t="s">
        <v>246</v>
      </c>
      <c r="C222" s="15" t="s">
        <v>247</v>
      </c>
      <c r="D222" s="15"/>
      <c r="E222" s="15">
        <v>1</v>
      </c>
      <c r="F222" s="16">
        <v>1987</v>
      </c>
      <c r="G222" s="17">
        <v>1397.94</v>
      </c>
      <c r="H222" s="17">
        <v>-1397.94</v>
      </c>
      <c r="I222" s="17">
        <f t="shared" si="10"/>
        <v>0</v>
      </c>
    </row>
    <row r="223" spans="1:9" ht="51" x14ac:dyDescent="0.2">
      <c r="A223" s="34">
        <v>15</v>
      </c>
      <c r="B223" s="15" t="s">
        <v>248</v>
      </c>
      <c r="C223" s="15" t="s">
        <v>249</v>
      </c>
      <c r="D223" s="15"/>
      <c r="E223" s="15">
        <v>1</v>
      </c>
      <c r="F223" s="16">
        <v>1955</v>
      </c>
      <c r="G223" s="72">
        <v>23675.279999999999</v>
      </c>
      <c r="H223" s="72">
        <v>-23675.279999999999</v>
      </c>
      <c r="I223" s="17">
        <f t="shared" si="10"/>
        <v>0</v>
      </c>
    </row>
    <row r="224" spans="1:9" ht="38.25" x14ac:dyDescent="0.2">
      <c r="A224" s="34">
        <v>16</v>
      </c>
      <c r="B224" s="15" t="s">
        <v>250</v>
      </c>
      <c r="C224" s="15" t="s">
        <v>251</v>
      </c>
      <c r="D224" s="15"/>
      <c r="E224" s="15">
        <v>1</v>
      </c>
      <c r="F224" s="16">
        <v>1998</v>
      </c>
      <c r="G224" s="17">
        <v>0.01</v>
      </c>
      <c r="H224" s="17">
        <v>0</v>
      </c>
      <c r="I224" s="17">
        <f t="shared" si="10"/>
        <v>0.01</v>
      </c>
    </row>
    <row r="225" spans="1:9" ht="38.25" x14ac:dyDescent="0.2">
      <c r="A225" s="34">
        <v>18</v>
      </c>
      <c r="B225" s="15" t="s">
        <v>252</v>
      </c>
      <c r="C225" s="15" t="s">
        <v>249</v>
      </c>
      <c r="D225" s="15"/>
      <c r="E225" s="15">
        <v>1</v>
      </c>
      <c r="F225" s="16">
        <v>1955</v>
      </c>
      <c r="G225" s="17">
        <v>6098.22</v>
      </c>
      <c r="H225" s="17">
        <v>-6098.22</v>
      </c>
      <c r="I225" s="17">
        <f t="shared" si="10"/>
        <v>0</v>
      </c>
    </row>
    <row r="226" spans="1:9" ht="51" x14ac:dyDescent="0.2">
      <c r="A226" s="34">
        <v>19</v>
      </c>
      <c r="B226" s="15" t="s">
        <v>253</v>
      </c>
      <c r="C226" s="15" t="s">
        <v>254</v>
      </c>
      <c r="D226" s="15"/>
      <c r="E226" s="15">
        <v>1</v>
      </c>
      <c r="F226" s="16">
        <v>1960</v>
      </c>
      <c r="G226" s="17">
        <v>200861.76</v>
      </c>
      <c r="H226" s="17">
        <v>-200861.76</v>
      </c>
      <c r="I226" s="17">
        <f t="shared" si="10"/>
        <v>0</v>
      </c>
    </row>
    <row r="227" spans="1:9" ht="38.25" x14ac:dyDescent="0.2">
      <c r="A227" s="34">
        <v>24</v>
      </c>
      <c r="B227" s="15" t="s">
        <v>255</v>
      </c>
      <c r="C227" s="15" t="s">
        <v>256</v>
      </c>
      <c r="D227" s="15"/>
      <c r="E227" s="15">
        <v>1</v>
      </c>
      <c r="F227" s="16">
        <v>1970</v>
      </c>
      <c r="G227" s="72">
        <v>220590.24</v>
      </c>
      <c r="H227" s="72">
        <v>-220590.24</v>
      </c>
      <c r="I227" s="17">
        <f t="shared" si="10"/>
        <v>0</v>
      </c>
    </row>
    <row r="228" spans="1:9" ht="25.5" x14ac:dyDescent="0.2">
      <c r="A228" s="34">
        <v>25</v>
      </c>
      <c r="B228" s="15" t="s">
        <v>257</v>
      </c>
      <c r="C228" s="15" t="s">
        <v>256</v>
      </c>
      <c r="D228" s="15"/>
      <c r="E228" s="15"/>
      <c r="F228" s="16">
        <v>1937</v>
      </c>
      <c r="G228" s="72">
        <v>27949.14</v>
      </c>
      <c r="H228" s="72">
        <v>-27949.14</v>
      </c>
      <c r="I228" s="17">
        <f t="shared" si="10"/>
        <v>0</v>
      </c>
    </row>
    <row r="229" spans="1:9" ht="51" x14ac:dyDescent="0.2">
      <c r="A229" s="34">
        <v>26</v>
      </c>
      <c r="B229" s="15" t="s">
        <v>258</v>
      </c>
      <c r="C229" s="15" t="s">
        <v>254</v>
      </c>
      <c r="D229" s="15"/>
      <c r="E229" s="15"/>
      <c r="F229" s="16">
        <v>1962</v>
      </c>
      <c r="G229" s="72">
        <v>849929.58</v>
      </c>
      <c r="H229" s="72">
        <v>-849929.58</v>
      </c>
      <c r="I229" s="17">
        <f t="shared" si="10"/>
        <v>0</v>
      </c>
    </row>
    <row r="230" spans="1:9" ht="38.25" x14ac:dyDescent="0.2">
      <c r="A230" s="34">
        <v>27</v>
      </c>
      <c r="B230" s="15" t="s">
        <v>259</v>
      </c>
      <c r="C230" s="15" t="s">
        <v>254</v>
      </c>
      <c r="D230" s="15"/>
      <c r="E230" s="15">
        <v>1</v>
      </c>
      <c r="F230" s="16">
        <v>2000</v>
      </c>
      <c r="G230" s="72">
        <v>0.01</v>
      </c>
      <c r="H230" s="72">
        <v>0</v>
      </c>
      <c r="I230" s="17">
        <f t="shared" si="10"/>
        <v>0.01</v>
      </c>
    </row>
    <row r="231" spans="1:9" ht="63.75" x14ac:dyDescent="0.2">
      <c r="A231" s="40">
        <v>28</v>
      </c>
      <c r="B231" s="19" t="s">
        <v>260</v>
      </c>
      <c r="C231" s="19" t="s">
        <v>254</v>
      </c>
      <c r="D231" s="19"/>
      <c r="E231" s="19">
        <v>1</v>
      </c>
      <c r="F231" s="20">
        <v>1962</v>
      </c>
      <c r="G231" s="38">
        <v>210113.28</v>
      </c>
      <c r="H231" s="38">
        <v>-210113.28</v>
      </c>
      <c r="I231" s="17">
        <f t="shared" si="10"/>
        <v>0</v>
      </c>
    </row>
    <row r="232" spans="1:9" x14ac:dyDescent="0.2">
      <c r="A232" s="73"/>
      <c r="B232" s="74" t="s">
        <v>203</v>
      </c>
      <c r="C232" s="23"/>
      <c r="D232" s="25">
        <f>SUM(D203:D231)</f>
        <v>698.2</v>
      </c>
      <c r="E232" s="65">
        <f>SUM(E203:E231)</f>
        <v>26</v>
      </c>
      <c r="F232" s="67"/>
      <c r="G232" s="28">
        <f>SUM(G203:G231)</f>
        <v>8549514.0499999989</v>
      </c>
      <c r="H232" s="29">
        <f>SUM(H203:H231)</f>
        <v>-8549514.0099999998</v>
      </c>
      <c r="I232" s="29">
        <f>SUM(I203:I231)</f>
        <v>0.04</v>
      </c>
    </row>
    <row r="233" spans="1:9" ht="38.25" x14ac:dyDescent="0.2">
      <c r="A233" s="40">
        <v>1</v>
      </c>
      <c r="B233" s="19" t="s">
        <v>261</v>
      </c>
      <c r="C233" s="15" t="s">
        <v>262</v>
      </c>
      <c r="D233" s="46"/>
      <c r="E233" s="46">
        <v>1</v>
      </c>
      <c r="F233" s="75">
        <v>1965</v>
      </c>
      <c r="G233" s="38">
        <v>71079.66</v>
      </c>
      <c r="H233" s="38">
        <v>-71079.66</v>
      </c>
      <c r="I233" s="17">
        <f t="shared" ref="I233:I243" si="11">G233+H233</f>
        <v>0</v>
      </c>
    </row>
    <row r="234" spans="1:9" ht="38.25" x14ac:dyDescent="0.2">
      <c r="A234" s="40">
        <v>2</v>
      </c>
      <c r="B234" s="19" t="s">
        <v>263</v>
      </c>
      <c r="C234" s="19" t="s">
        <v>264</v>
      </c>
      <c r="D234" s="19"/>
      <c r="E234" s="19">
        <v>1</v>
      </c>
      <c r="F234" s="20">
        <v>1964</v>
      </c>
      <c r="G234" s="38">
        <v>23323.38</v>
      </c>
      <c r="H234" s="38">
        <v>-23323.38</v>
      </c>
      <c r="I234" s="17">
        <f t="shared" si="11"/>
        <v>0</v>
      </c>
    </row>
    <row r="235" spans="1:9" ht="25.5" x14ac:dyDescent="0.2">
      <c r="A235" s="40">
        <v>3</v>
      </c>
      <c r="B235" s="19" t="s">
        <v>265</v>
      </c>
      <c r="C235" s="15" t="s">
        <v>266</v>
      </c>
      <c r="D235" s="19"/>
      <c r="E235" s="19">
        <v>1</v>
      </c>
      <c r="F235" s="20">
        <v>1970</v>
      </c>
      <c r="G235" s="38">
        <v>17705.400000000001</v>
      </c>
      <c r="H235" s="38">
        <v>-17705.400000000001</v>
      </c>
      <c r="I235" s="17">
        <f t="shared" si="11"/>
        <v>0</v>
      </c>
    </row>
    <row r="236" spans="1:9" ht="25.5" x14ac:dyDescent="0.2">
      <c r="A236" s="40">
        <v>4</v>
      </c>
      <c r="B236" s="19" t="s">
        <v>267</v>
      </c>
      <c r="C236" s="15" t="s">
        <v>268</v>
      </c>
      <c r="D236" s="19"/>
      <c r="E236" s="19">
        <v>1</v>
      </c>
      <c r="F236" s="20">
        <v>1960</v>
      </c>
      <c r="G236" s="38">
        <v>8434.56</v>
      </c>
      <c r="H236" s="38">
        <v>-8434.56</v>
      </c>
      <c r="I236" s="17">
        <f t="shared" si="11"/>
        <v>0</v>
      </c>
    </row>
    <row r="237" spans="1:9" ht="25.5" x14ac:dyDescent="0.2">
      <c r="A237" s="40">
        <v>5</v>
      </c>
      <c r="B237" s="19" t="s">
        <v>269</v>
      </c>
      <c r="C237" s="15" t="s">
        <v>270</v>
      </c>
      <c r="D237" s="19"/>
      <c r="E237" s="19">
        <v>1</v>
      </c>
      <c r="F237" s="20">
        <v>1958</v>
      </c>
      <c r="G237" s="38">
        <v>171742.38</v>
      </c>
      <c r="H237" s="38">
        <v>-171742.38</v>
      </c>
      <c r="I237" s="17">
        <f t="shared" si="11"/>
        <v>0</v>
      </c>
    </row>
    <row r="238" spans="1:9" ht="25.5" x14ac:dyDescent="0.2">
      <c r="A238" s="40">
        <v>6</v>
      </c>
      <c r="B238" s="19" t="s">
        <v>271</v>
      </c>
      <c r="C238" s="15" t="s">
        <v>272</v>
      </c>
      <c r="D238" s="19"/>
      <c r="E238" s="19">
        <v>1</v>
      </c>
      <c r="F238" s="20">
        <v>1967</v>
      </c>
      <c r="G238" s="38">
        <v>515228.52</v>
      </c>
      <c r="H238" s="38">
        <v>-515228.52</v>
      </c>
      <c r="I238" s="17">
        <f t="shared" si="11"/>
        <v>0</v>
      </c>
    </row>
    <row r="239" spans="1:9" ht="25.5" x14ac:dyDescent="0.2">
      <c r="A239" s="40">
        <v>7</v>
      </c>
      <c r="B239" s="19" t="s">
        <v>273</v>
      </c>
      <c r="C239" s="15" t="s">
        <v>270</v>
      </c>
      <c r="D239" s="19"/>
      <c r="E239" s="19">
        <v>1</v>
      </c>
      <c r="F239" s="20">
        <v>1958</v>
      </c>
      <c r="G239" s="38">
        <v>252624.18</v>
      </c>
      <c r="H239" s="38">
        <v>-252624.18</v>
      </c>
      <c r="I239" s="17">
        <f t="shared" si="11"/>
        <v>0</v>
      </c>
    </row>
    <row r="240" spans="1:9" ht="25.5" x14ac:dyDescent="0.2">
      <c r="A240" s="40">
        <v>8</v>
      </c>
      <c r="B240" s="19" t="s">
        <v>274</v>
      </c>
      <c r="C240" s="15" t="s">
        <v>275</v>
      </c>
      <c r="D240" s="19"/>
      <c r="E240" s="19">
        <v>1</v>
      </c>
      <c r="F240" s="20">
        <v>1959</v>
      </c>
      <c r="G240" s="38">
        <v>235321.74</v>
      </c>
      <c r="H240" s="38">
        <v>-235321.74</v>
      </c>
      <c r="I240" s="17">
        <f t="shared" si="11"/>
        <v>0</v>
      </c>
    </row>
    <row r="241" spans="1:9" ht="25.5" x14ac:dyDescent="0.2">
      <c r="A241" s="40">
        <v>9</v>
      </c>
      <c r="B241" s="19" t="s">
        <v>276</v>
      </c>
      <c r="C241" s="15" t="s">
        <v>275</v>
      </c>
      <c r="D241" s="19"/>
      <c r="E241" s="19">
        <v>1</v>
      </c>
      <c r="F241" s="20">
        <v>1959</v>
      </c>
      <c r="G241" s="38">
        <v>235321.74</v>
      </c>
      <c r="H241" s="38">
        <v>-235321.74</v>
      </c>
      <c r="I241" s="17">
        <f t="shared" si="11"/>
        <v>0</v>
      </c>
    </row>
    <row r="242" spans="1:9" ht="25.5" x14ac:dyDescent="0.2">
      <c r="A242" s="40">
        <v>10</v>
      </c>
      <c r="B242" s="19" t="s">
        <v>277</v>
      </c>
      <c r="C242" s="15" t="s">
        <v>278</v>
      </c>
      <c r="D242" s="19"/>
      <c r="E242" s="19">
        <v>1</v>
      </c>
      <c r="F242" s="20">
        <v>1963</v>
      </c>
      <c r="G242" s="38">
        <v>112413.42</v>
      </c>
      <c r="H242" s="38">
        <v>-112413.42</v>
      </c>
      <c r="I242" s="17">
        <f t="shared" si="11"/>
        <v>0</v>
      </c>
    </row>
    <row r="243" spans="1:9" ht="25.5" x14ac:dyDescent="0.2">
      <c r="A243" s="40">
        <v>11</v>
      </c>
      <c r="B243" s="19" t="s">
        <v>279</v>
      </c>
      <c r="C243" s="15" t="s">
        <v>275</v>
      </c>
      <c r="D243" s="19"/>
      <c r="E243" s="19">
        <v>1</v>
      </c>
      <c r="F243" s="20">
        <v>1959</v>
      </c>
      <c r="G243" s="38">
        <v>252624.18</v>
      </c>
      <c r="H243" s="38">
        <v>-252624.18</v>
      </c>
      <c r="I243" s="17">
        <f t="shared" si="11"/>
        <v>0</v>
      </c>
    </row>
    <row r="244" spans="1:9" ht="38.25" x14ac:dyDescent="0.2">
      <c r="A244" s="40">
        <v>12</v>
      </c>
      <c r="B244" s="19" t="s">
        <v>280</v>
      </c>
      <c r="C244" s="15" t="s">
        <v>281</v>
      </c>
      <c r="D244" s="19"/>
      <c r="E244" s="19">
        <v>1</v>
      </c>
      <c r="F244" s="20">
        <v>2000</v>
      </c>
      <c r="G244" s="52" t="s">
        <v>80</v>
      </c>
      <c r="H244" s="52" t="s">
        <v>80</v>
      </c>
      <c r="I244" s="70" t="s">
        <v>80</v>
      </c>
    </row>
    <row r="245" spans="1:9" ht="25.5" x14ac:dyDescent="0.2">
      <c r="A245" s="40">
        <v>13</v>
      </c>
      <c r="B245" s="19" t="s">
        <v>282</v>
      </c>
      <c r="C245" s="15" t="s">
        <v>275</v>
      </c>
      <c r="D245" s="19"/>
      <c r="E245" s="19">
        <v>1</v>
      </c>
      <c r="F245" s="20">
        <v>1959</v>
      </c>
      <c r="G245" s="38">
        <v>2815024.74</v>
      </c>
      <c r="H245" s="38">
        <v>-2815024.74</v>
      </c>
      <c r="I245" s="17">
        <f>G245+H245</f>
        <v>0</v>
      </c>
    </row>
    <row r="246" spans="1:9" ht="25.5" x14ac:dyDescent="0.2">
      <c r="A246" s="40">
        <v>14</v>
      </c>
      <c r="B246" s="19" t="s">
        <v>283</v>
      </c>
      <c r="C246" s="15" t="s">
        <v>270</v>
      </c>
      <c r="D246" s="19"/>
      <c r="E246" s="19">
        <v>1</v>
      </c>
      <c r="F246" s="20">
        <v>1958</v>
      </c>
      <c r="G246" s="38">
        <v>889941.3</v>
      </c>
      <c r="H246" s="38">
        <v>-889941.3</v>
      </c>
      <c r="I246" s="17">
        <f>G246+H246</f>
        <v>0</v>
      </c>
    </row>
    <row r="247" spans="1:9" ht="25.5" x14ac:dyDescent="0.2">
      <c r="A247" s="40">
        <v>15</v>
      </c>
      <c r="B247" s="19" t="s">
        <v>284</v>
      </c>
      <c r="C247" s="15" t="s">
        <v>285</v>
      </c>
      <c r="D247" s="19"/>
      <c r="E247" s="19">
        <v>1</v>
      </c>
      <c r="F247" s="20">
        <v>1986</v>
      </c>
      <c r="G247" s="38">
        <v>282015.42</v>
      </c>
      <c r="H247" s="38">
        <v>-272817.63</v>
      </c>
      <c r="I247" s="17">
        <f>G247+H247</f>
        <v>9197.789999999979</v>
      </c>
    </row>
    <row r="248" spans="1:9" ht="38.25" x14ac:dyDescent="0.2">
      <c r="A248" s="40">
        <v>16</v>
      </c>
      <c r="B248" s="19" t="s">
        <v>286</v>
      </c>
      <c r="C248" s="15" t="s">
        <v>249</v>
      </c>
      <c r="D248" s="19"/>
      <c r="E248" s="19">
        <v>1</v>
      </c>
      <c r="F248" s="20">
        <v>2000</v>
      </c>
      <c r="G248" s="52" t="s">
        <v>80</v>
      </c>
      <c r="H248" s="52" t="s">
        <v>80</v>
      </c>
      <c r="I248" s="70" t="s">
        <v>80</v>
      </c>
    </row>
    <row r="249" spans="1:9" ht="38.25" x14ac:dyDescent="0.2">
      <c r="A249" s="40">
        <v>17</v>
      </c>
      <c r="B249" s="19" t="s">
        <v>287</v>
      </c>
      <c r="C249" s="15" t="s">
        <v>288</v>
      </c>
      <c r="D249" s="19"/>
      <c r="E249" s="19">
        <v>1</v>
      </c>
      <c r="F249" s="20">
        <v>1994</v>
      </c>
      <c r="G249" s="38">
        <v>61872.3</v>
      </c>
      <c r="H249" s="38">
        <v>-43742.78</v>
      </c>
      <c r="I249" s="17">
        <f>G249+H249</f>
        <v>18129.520000000004</v>
      </c>
    </row>
    <row r="250" spans="1:9" ht="38.25" x14ac:dyDescent="0.2">
      <c r="A250" s="40">
        <v>18</v>
      </c>
      <c r="B250" s="19" t="s">
        <v>289</v>
      </c>
      <c r="C250" s="15" t="s">
        <v>290</v>
      </c>
      <c r="D250" s="19"/>
      <c r="E250" s="19">
        <v>1</v>
      </c>
      <c r="F250" s="20"/>
      <c r="G250" s="52" t="s">
        <v>80</v>
      </c>
      <c r="H250" s="52" t="s">
        <v>80</v>
      </c>
      <c r="I250" s="70" t="s">
        <v>80</v>
      </c>
    </row>
    <row r="251" spans="1:9" ht="63.75" x14ac:dyDescent="0.2">
      <c r="A251" s="40">
        <v>19</v>
      </c>
      <c r="B251" s="19" t="s">
        <v>291</v>
      </c>
      <c r="C251" s="15" t="s">
        <v>254</v>
      </c>
      <c r="D251" s="19"/>
      <c r="E251" s="19">
        <v>1</v>
      </c>
      <c r="F251" s="20">
        <v>1963</v>
      </c>
      <c r="G251" s="38">
        <v>13439.82</v>
      </c>
      <c r="H251" s="38">
        <v>-13439.82</v>
      </c>
      <c r="I251" s="17">
        <f>G251+H251</f>
        <v>0</v>
      </c>
    </row>
    <row r="252" spans="1:9" ht="63.75" x14ac:dyDescent="0.2">
      <c r="A252" s="40">
        <v>20</v>
      </c>
      <c r="B252" s="19" t="s">
        <v>292</v>
      </c>
      <c r="C252" s="15" t="s">
        <v>254</v>
      </c>
      <c r="D252" s="19"/>
      <c r="E252" s="19">
        <v>1</v>
      </c>
      <c r="F252" s="20">
        <v>1963</v>
      </c>
      <c r="G252" s="38">
        <v>171115.86</v>
      </c>
      <c r="H252" s="38">
        <v>-171115.86</v>
      </c>
      <c r="I252" s="17">
        <f>G252+H252</f>
        <v>0</v>
      </c>
    </row>
    <row r="253" spans="1:9" ht="63.75" x14ac:dyDescent="0.2">
      <c r="A253" s="40">
        <v>21</v>
      </c>
      <c r="B253" s="19" t="s">
        <v>293</v>
      </c>
      <c r="C253" s="15" t="s">
        <v>254</v>
      </c>
      <c r="D253" s="19"/>
      <c r="E253" s="19">
        <v>1</v>
      </c>
      <c r="F253" s="20">
        <v>1963</v>
      </c>
      <c r="G253" s="38">
        <v>61132.62</v>
      </c>
      <c r="H253" s="38">
        <v>-61132.62</v>
      </c>
      <c r="I253" s="17">
        <f>G253+H253</f>
        <v>0</v>
      </c>
    </row>
    <row r="254" spans="1:9" ht="38.25" x14ac:dyDescent="0.2">
      <c r="A254" s="40">
        <v>22</v>
      </c>
      <c r="B254" s="19" t="s">
        <v>294</v>
      </c>
      <c r="C254" s="15" t="s">
        <v>254</v>
      </c>
      <c r="D254" s="19"/>
      <c r="E254" s="19">
        <v>1</v>
      </c>
      <c r="F254" s="20">
        <v>2000</v>
      </c>
      <c r="G254" s="52" t="s">
        <v>80</v>
      </c>
      <c r="H254" s="52" t="s">
        <v>80</v>
      </c>
      <c r="I254" s="70" t="s">
        <v>80</v>
      </c>
    </row>
    <row r="255" spans="1:9" ht="38.25" x14ac:dyDescent="0.2">
      <c r="A255" s="40">
        <v>23</v>
      </c>
      <c r="B255" s="19" t="s">
        <v>295</v>
      </c>
      <c r="C255" s="15" t="s">
        <v>254</v>
      </c>
      <c r="D255" s="19"/>
      <c r="E255" s="19">
        <v>1</v>
      </c>
      <c r="F255" s="20">
        <v>2000</v>
      </c>
      <c r="G255" s="52" t="s">
        <v>80</v>
      </c>
      <c r="H255" s="52" t="s">
        <v>80</v>
      </c>
      <c r="I255" s="70" t="s">
        <v>80</v>
      </c>
    </row>
    <row r="256" spans="1:9" ht="38.25" x14ac:dyDescent="0.2">
      <c r="A256" s="40">
        <v>24</v>
      </c>
      <c r="B256" s="19" t="s">
        <v>296</v>
      </c>
      <c r="C256" s="15" t="s">
        <v>254</v>
      </c>
      <c r="D256" s="19"/>
      <c r="E256" s="19">
        <v>1</v>
      </c>
      <c r="F256" s="20">
        <v>2000</v>
      </c>
      <c r="G256" s="52" t="s">
        <v>80</v>
      </c>
      <c r="H256" s="52" t="s">
        <v>80</v>
      </c>
      <c r="I256" s="70" t="s">
        <v>80</v>
      </c>
    </row>
    <row r="257" spans="1:9" ht="51" x14ac:dyDescent="0.2">
      <c r="A257" s="40">
        <v>25</v>
      </c>
      <c r="B257" s="19" t="s">
        <v>297</v>
      </c>
      <c r="C257" s="15" t="s">
        <v>254</v>
      </c>
      <c r="D257" s="19">
        <v>1850</v>
      </c>
      <c r="E257" s="19">
        <v>1</v>
      </c>
      <c r="F257" s="20"/>
      <c r="G257" s="52" t="s">
        <v>80</v>
      </c>
      <c r="H257" s="52" t="s">
        <v>80</v>
      </c>
      <c r="I257" s="70" t="s">
        <v>80</v>
      </c>
    </row>
    <row r="258" spans="1:9" ht="38.25" x14ac:dyDescent="0.2">
      <c r="A258" s="40">
        <v>26</v>
      </c>
      <c r="B258" s="19" t="s">
        <v>298</v>
      </c>
      <c r="C258" s="15" t="s">
        <v>299</v>
      </c>
      <c r="D258" s="19">
        <v>700</v>
      </c>
      <c r="E258" s="19">
        <v>1</v>
      </c>
      <c r="F258" s="20"/>
      <c r="G258" s="52" t="s">
        <v>80</v>
      </c>
      <c r="H258" s="52" t="s">
        <v>80</v>
      </c>
      <c r="I258" s="70" t="s">
        <v>80</v>
      </c>
    </row>
    <row r="259" spans="1:9" ht="38.25" x14ac:dyDescent="0.2">
      <c r="A259" s="40">
        <v>27</v>
      </c>
      <c r="B259" s="19" t="s">
        <v>300</v>
      </c>
      <c r="C259" s="15" t="s">
        <v>301</v>
      </c>
      <c r="D259" s="19"/>
      <c r="E259" s="19">
        <v>1</v>
      </c>
      <c r="F259" s="20"/>
      <c r="G259" s="52" t="s">
        <v>80</v>
      </c>
      <c r="H259" s="52" t="s">
        <v>80</v>
      </c>
      <c r="I259" s="70" t="s">
        <v>80</v>
      </c>
    </row>
    <row r="260" spans="1:9" ht="38.25" x14ac:dyDescent="0.2">
      <c r="A260" s="40">
        <v>28</v>
      </c>
      <c r="B260" s="19" t="s">
        <v>302</v>
      </c>
      <c r="C260" s="15" t="s">
        <v>299</v>
      </c>
      <c r="D260" s="19"/>
      <c r="E260" s="19">
        <v>1</v>
      </c>
      <c r="F260" s="20"/>
      <c r="G260" s="52" t="s">
        <v>80</v>
      </c>
      <c r="H260" s="52" t="s">
        <v>80</v>
      </c>
      <c r="I260" s="70" t="s">
        <v>80</v>
      </c>
    </row>
    <row r="261" spans="1:9" ht="25.5" x14ac:dyDescent="0.2">
      <c r="A261" s="40">
        <v>29</v>
      </c>
      <c r="B261" s="19" t="s">
        <v>303</v>
      </c>
      <c r="C261" s="15" t="s">
        <v>304</v>
      </c>
      <c r="D261" s="19">
        <v>371</v>
      </c>
      <c r="E261" s="19">
        <v>1</v>
      </c>
      <c r="F261" s="20"/>
      <c r="G261" s="52"/>
      <c r="H261" s="52"/>
      <c r="I261" s="70" t="s">
        <v>80</v>
      </c>
    </row>
    <row r="262" spans="1:9" ht="38.25" x14ac:dyDescent="0.2">
      <c r="A262" s="40">
        <v>30</v>
      </c>
      <c r="B262" s="19" t="s">
        <v>305</v>
      </c>
      <c r="C262" s="15" t="s">
        <v>306</v>
      </c>
      <c r="D262" s="19">
        <v>120</v>
      </c>
      <c r="E262" s="19">
        <v>1</v>
      </c>
      <c r="F262" s="20"/>
      <c r="G262" s="52" t="s">
        <v>80</v>
      </c>
      <c r="H262" s="52" t="s">
        <v>80</v>
      </c>
      <c r="I262" s="70" t="s">
        <v>80</v>
      </c>
    </row>
    <row r="263" spans="1:9" ht="38.25" x14ac:dyDescent="0.2">
      <c r="A263" s="40">
        <v>31</v>
      </c>
      <c r="B263" s="19" t="s">
        <v>307</v>
      </c>
      <c r="C263" s="15" t="s">
        <v>308</v>
      </c>
      <c r="D263" s="19">
        <v>417</v>
      </c>
      <c r="E263" s="19">
        <v>1</v>
      </c>
      <c r="F263" s="20"/>
      <c r="G263" s="52" t="s">
        <v>80</v>
      </c>
      <c r="H263" s="52" t="s">
        <v>80</v>
      </c>
      <c r="I263" s="70" t="s">
        <v>80</v>
      </c>
    </row>
    <row r="264" spans="1:9" ht="25.5" x14ac:dyDescent="0.2">
      <c r="A264" s="40">
        <v>32</v>
      </c>
      <c r="B264" s="19" t="s">
        <v>309</v>
      </c>
      <c r="C264" s="15" t="s">
        <v>310</v>
      </c>
      <c r="D264" s="19">
        <v>1080</v>
      </c>
      <c r="E264" s="19">
        <v>1</v>
      </c>
      <c r="F264" s="20"/>
      <c r="G264" s="52" t="s">
        <v>80</v>
      </c>
      <c r="H264" s="52" t="s">
        <v>80</v>
      </c>
      <c r="I264" s="70" t="s">
        <v>80</v>
      </c>
    </row>
    <row r="265" spans="1:9" ht="25.5" x14ac:dyDescent="0.2">
      <c r="A265" s="40">
        <v>33</v>
      </c>
      <c r="B265" s="19" t="s">
        <v>311</v>
      </c>
      <c r="C265" s="15" t="s">
        <v>312</v>
      </c>
      <c r="D265" s="19">
        <v>611</v>
      </c>
      <c r="E265" s="19">
        <v>1</v>
      </c>
      <c r="F265" s="20"/>
      <c r="G265" s="52" t="s">
        <v>80</v>
      </c>
      <c r="H265" s="52" t="s">
        <v>80</v>
      </c>
      <c r="I265" s="70" t="s">
        <v>80</v>
      </c>
    </row>
    <row r="266" spans="1:9" ht="25.5" x14ac:dyDescent="0.2">
      <c r="A266" s="40">
        <v>34</v>
      </c>
      <c r="B266" s="19" t="s">
        <v>313</v>
      </c>
      <c r="C266" s="15" t="s">
        <v>314</v>
      </c>
      <c r="D266" s="19">
        <v>146</v>
      </c>
      <c r="E266" s="19">
        <v>1</v>
      </c>
      <c r="F266" s="20"/>
      <c r="G266" s="52" t="s">
        <v>80</v>
      </c>
      <c r="H266" s="52" t="s">
        <v>80</v>
      </c>
      <c r="I266" s="70" t="s">
        <v>80</v>
      </c>
    </row>
    <row r="267" spans="1:9" ht="25.5" x14ac:dyDescent="0.2">
      <c r="A267" s="40">
        <v>35</v>
      </c>
      <c r="B267" s="19" t="s">
        <v>315</v>
      </c>
      <c r="C267" s="15" t="s">
        <v>316</v>
      </c>
      <c r="D267" s="19">
        <v>141</v>
      </c>
      <c r="E267" s="19">
        <v>1</v>
      </c>
      <c r="F267" s="20"/>
      <c r="G267" s="52" t="s">
        <v>80</v>
      </c>
      <c r="H267" s="52" t="s">
        <v>80</v>
      </c>
      <c r="I267" s="70" t="s">
        <v>80</v>
      </c>
    </row>
    <row r="268" spans="1:9" ht="25.5" x14ac:dyDescent="0.2">
      <c r="A268" s="40">
        <v>36</v>
      </c>
      <c r="B268" s="19" t="s">
        <v>317</v>
      </c>
      <c r="C268" s="15" t="s">
        <v>318</v>
      </c>
      <c r="D268" s="19">
        <v>278</v>
      </c>
      <c r="E268" s="19">
        <v>1</v>
      </c>
      <c r="F268" s="20"/>
      <c r="G268" s="52" t="s">
        <v>80</v>
      </c>
      <c r="H268" s="52" t="s">
        <v>80</v>
      </c>
      <c r="I268" s="70" t="s">
        <v>80</v>
      </c>
    </row>
    <row r="269" spans="1:9" ht="25.5" x14ac:dyDescent="0.2">
      <c r="A269" s="40">
        <v>37</v>
      </c>
      <c r="B269" s="19" t="s">
        <v>319</v>
      </c>
      <c r="C269" s="15" t="s">
        <v>320</v>
      </c>
      <c r="D269" s="19">
        <v>195</v>
      </c>
      <c r="E269" s="19">
        <v>1</v>
      </c>
      <c r="F269" s="20"/>
      <c r="G269" s="52" t="s">
        <v>80</v>
      </c>
      <c r="H269" s="52" t="s">
        <v>80</v>
      </c>
      <c r="I269" s="70" t="s">
        <v>80</v>
      </c>
    </row>
    <row r="270" spans="1:9" ht="25.5" x14ac:dyDescent="0.2">
      <c r="A270" s="40">
        <v>38</v>
      </c>
      <c r="B270" s="19" t="s">
        <v>321</v>
      </c>
      <c r="C270" s="15" t="s">
        <v>322</v>
      </c>
      <c r="D270" s="19">
        <v>1800</v>
      </c>
      <c r="E270" s="19">
        <v>1</v>
      </c>
      <c r="F270" s="20"/>
      <c r="G270" s="52" t="s">
        <v>80</v>
      </c>
      <c r="H270" s="52" t="s">
        <v>80</v>
      </c>
      <c r="I270" s="70" t="s">
        <v>80</v>
      </c>
    </row>
    <row r="271" spans="1:9" ht="25.5" x14ac:dyDescent="0.2">
      <c r="A271" s="40">
        <v>39</v>
      </c>
      <c r="B271" s="19" t="s">
        <v>323</v>
      </c>
      <c r="C271" s="15" t="s">
        <v>324</v>
      </c>
      <c r="D271" s="19">
        <v>1600</v>
      </c>
      <c r="E271" s="19">
        <v>1</v>
      </c>
      <c r="F271" s="20"/>
      <c r="G271" s="52" t="s">
        <v>80</v>
      </c>
      <c r="H271" s="52" t="s">
        <v>80</v>
      </c>
      <c r="I271" s="70" t="s">
        <v>80</v>
      </c>
    </row>
    <row r="272" spans="1:9" ht="25.5" x14ac:dyDescent="0.2">
      <c r="A272" s="40">
        <v>40</v>
      </c>
      <c r="B272" s="19" t="s">
        <v>325</v>
      </c>
      <c r="C272" s="15" t="s">
        <v>326</v>
      </c>
      <c r="D272" s="19">
        <v>1400</v>
      </c>
      <c r="E272" s="19">
        <v>1</v>
      </c>
      <c r="F272" s="20"/>
      <c r="G272" s="52" t="s">
        <v>80</v>
      </c>
      <c r="H272" s="52" t="s">
        <v>80</v>
      </c>
      <c r="I272" s="70" t="s">
        <v>80</v>
      </c>
    </row>
    <row r="273" spans="1:9" ht="38.25" x14ac:dyDescent="0.2">
      <c r="A273" s="40">
        <v>41</v>
      </c>
      <c r="B273" s="19" t="s">
        <v>327</v>
      </c>
      <c r="C273" s="15" t="s">
        <v>328</v>
      </c>
      <c r="D273" s="19">
        <v>534</v>
      </c>
      <c r="E273" s="19"/>
      <c r="F273" s="20"/>
      <c r="G273" s="52" t="s">
        <v>80</v>
      </c>
      <c r="H273" s="52" t="s">
        <v>80</v>
      </c>
      <c r="I273" s="70" t="s">
        <v>80</v>
      </c>
    </row>
    <row r="274" spans="1:9" ht="38.25" x14ac:dyDescent="0.2">
      <c r="A274" s="40">
        <v>42</v>
      </c>
      <c r="B274" s="19" t="s">
        <v>329</v>
      </c>
      <c r="C274" s="15" t="s">
        <v>310</v>
      </c>
      <c r="D274" s="19">
        <v>810</v>
      </c>
      <c r="E274" s="19">
        <v>1</v>
      </c>
      <c r="F274" s="20"/>
      <c r="G274" s="52" t="s">
        <v>80</v>
      </c>
      <c r="H274" s="52" t="s">
        <v>80</v>
      </c>
      <c r="I274" s="70" t="s">
        <v>80</v>
      </c>
    </row>
    <row r="275" spans="1:9" ht="38.25" x14ac:dyDescent="0.2">
      <c r="A275" s="40">
        <v>43</v>
      </c>
      <c r="B275" s="19" t="s">
        <v>330</v>
      </c>
      <c r="C275" s="15" t="s">
        <v>331</v>
      </c>
      <c r="D275" s="19">
        <v>163</v>
      </c>
      <c r="E275" s="19">
        <v>1</v>
      </c>
      <c r="F275" s="20"/>
      <c r="G275" s="52" t="s">
        <v>80</v>
      </c>
      <c r="H275" s="52" t="s">
        <v>80</v>
      </c>
      <c r="I275" s="70" t="s">
        <v>80</v>
      </c>
    </row>
    <row r="276" spans="1:9" ht="38.25" x14ac:dyDescent="0.2">
      <c r="A276" s="40">
        <v>44</v>
      </c>
      <c r="B276" s="19" t="s">
        <v>332</v>
      </c>
      <c r="C276" s="15" t="s">
        <v>333</v>
      </c>
      <c r="D276" s="19">
        <v>222</v>
      </c>
      <c r="E276" s="19">
        <v>1</v>
      </c>
      <c r="F276" s="20"/>
      <c r="G276" s="52" t="s">
        <v>80</v>
      </c>
      <c r="H276" s="52" t="s">
        <v>80</v>
      </c>
      <c r="I276" s="70" t="s">
        <v>80</v>
      </c>
    </row>
    <row r="277" spans="1:9" ht="25.5" x14ac:dyDescent="0.2">
      <c r="A277" s="40">
        <v>45</v>
      </c>
      <c r="B277" s="19" t="s">
        <v>334</v>
      </c>
      <c r="C277" s="15" t="s">
        <v>335</v>
      </c>
      <c r="D277" s="19">
        <v>1701</v>
      </c>
      <c r="E277" s="19">
        <v>1</v>
      </c>
      <c r="F277" s="20"/>
      <c r="G277" s="52" t="s">
        <v>80</v>
      </c>
      <c r="H277" s="52" t="s">
        <v>80</v>
      </c>
      <c r="I277" s="70" t="s">
        <v>80</v>
      </c>
    </row>
    <row r="278" spans="1:9" ht="25.5" x14ac:dyDescent="0.2">
      <c r="A278" s="40">
        <v>46</v>
      </c>
      <c r="B278" s="19" t="s">
        <v>336</v>
      </c>
      <c r="C278" s="15" t="s">
        <v>337</v>
      </c>
      <c r="D278" s="19">
        <v>762</v>
      </c>
      <c r="E278" s="19">
        <v>1</v>
      </c>
      <c r="F278" s="20"/>
      <c r="G278" s="52" t="s">
        <v>80</v>
      </c>
      <c r="H278" s="52" t="s">
        <v>80</v>
      </c>
      <c r="I278" s="70" t="s">
        <v>80</v>
      </c>
    </row>
    <row r="279" spans="1:9" ht="25.5" x14ac:dyDescent="0.2">
      <c r="A279" s="40">
        <v>47</v>
      </c>
      <c r="B279" s="19" t="s">
        <v>338</v>
      </c>
      <c r="C279" s="15" t="s">
        <v>339</v>
      </c>
      <c r="D279" s="19">
        <v>681</v>
      </c>
      <c r="E279" s="19">
        <v>1</v>
      </c>
      <c r="F279" s="20"/>
      <c r="G279" s="52" t="s">
        <v>80</v>
      </c>
      <c r="H279" s="52" t="s">
        <v>80</v>
      </c>
      <c r="I279" s="70" t="s">
        <v>80</v>
      </c>
    </row>
    <row r="280" spans="1:9" ht="25.5" x14ac:dyDescent="0.2">
      <c r="A280" s="40">
        <v>48</v>
      </c>
      <c r="B280" s="19" t="s">
        <v>340</v>
      </c>
      <c r="C280" s="15" t="s">
        <v>341</v>
      </c>
      <c r="D280" s="19">
        <v>808</v>
      </c>
      <c r="E280" s="19">
        <v>1</v>
      </c>
      <c r="F280" s="20"/>
      <c r="G280" s="52" t="s">
        <v>80</v>
      </c>
      <c r="H280" s="52" t="s">
        <v>80</v>
      </c>
      <c r="I280" s="70" t="s">
        <v>80</v>
      </c>
    </row>
    <row r="281" spans="1:9" ht="25.5" x14ac:dyDescent="0.2">
      <c r="A281" s="40">
        <v>49</v>
      </c>
      <c r="B281" s="19" t="s">
        <v>342</v>
      </c>
      <c r="C281" s="15" t="s">
        <v>343</v>
      </c>
      <c r="D281" s="19">
        <v>1641</v>
      </c>
      <c r="E281" s="19">
        <v>1</v>
      </c>
      <c r="F281" s="20"/>
      <c r="G281" s="52" t="s">
        <v>80</v>
      </c>
      <c r="H281" s="52" t="s">
        <v>80</v>
      </c>
      <c r="I281" s="70" t="s">
        <v>80</v>
      </c>
    </row>
    <row r="282" spans="1:9" ht="25.5" x14ac:dyDescent="0.2">
      <c r="A282" s="40">
        <v>50</v>
      </c>
      <c r="B282" s="19" t="s">
        <v>344</v>
      </c>
      <c r="C282" s="15" t="s">
        <v>345</v>
      </c>
      <c r="D282" s="19">
        <v>778</v>
      </c>
      <c r="E282" s="19">
        <v>1</v>
      </c>
      <c r="F282" s="20"/>
      <c r="G282" s="76"/>
      <c r="H282" s="52" t="s">
        <v>95</v>
      </c>
      <c r="I282" s="70" t="s">
        <v>80</v>
      </c>
    </row>
    <row r="283" spans="1:9" ht="25.5" x14ac:dyDescent="0.2">
      <c r="A283" s="40">
        <v>51</v>
      </c>
      <c r="B283" s="19" t="s">
        <v>346</v>
      </c>
      <c r="C283" s="15" t="s">
        <v>347</v>
      </c>
      <c r="D283" s="19">
        <v>681</v>
      </c>
      <c r="E283" s="19">
        <v>1</v>
      </c>
      <c r="F283" s="20"/>
      <c r="G283" s="52" t="s">
        <v>80</v>
      </c>
      <c r="H283" s="52" t="s">
        <v>80</v>
      </c>
      <c r="I283" s="70" t="s">
        <v>80</v>
      </c>
    </row>
    <row r="284" spans="1:9" ht="25.5" x14ac:dyDescent="0.2">
      <c r="A284" s="40">
        <v>52</v>
      </c>
      <c r="B284" s="19" t="s">
        <v>348</v>
      </c>
      <c r="C284" s="15" t="s">
        <v>349</v>
      </c>
      <c r="D284" s="19">
        <v>782</v>
      </c>
      <c r="E284" s="19">
        <v>1</v>
      </c>
      <c r="F284" s="20"/>
      <c r="G284" s="52" t="s">
        <v>80</v>
      </c>
      <c r="H284" s="52" t="s">
        <v>80</v>
      </c>
      <c r="I284" s="70" t="s">
        <v>80</v>
      </c>
    </row>
    <row r="285" spans="1:9" ht="25.5" x14ac:dyDescent="0.2">
      <c r="A285" s="40">
        <v>53</v>
      </c>
      <c r="B285" s="19" t="s">
        <v>350</v>
      </c>
      <c r="C285" s="15" t="s">
        <v>351</v>
      </c>
      <c r="D285" s="19">
        <v>1290</v>
      </c>
      <c r="E285" s="19">
        <v>1</v>
      </c>
      <c r="F285" s="20"/>
      <c r="G285" s="52" t="s">
        <v>80</v>
      </c>
      <c r="H285" s="52" t="s">
        <v>80</v>
      </c>
      <c r="I285" s="70" t="s">
        <v>80</v>
      </c>
    </row>
    <row r="286" spans="1:9" ht="38.25" x14ac:dyDescent="0.2">
      <c r="A286" s="40">
        <v>54</v>
      </c>
      <c r="B286" s="19" t="s">
        <v>352</v>
      </c>
      <c r="C286" s="15" t="s">
        <v>353</v>
      </c>
      <c r="D286" s="19"/>
      <c r="E286" s="19">
        <v>1</v>
      </c>
      <c r="F286" s="76">
        <v>41505</v>
      </c>
      <c r="G286" s="52">
        <v>19368.21</v>
      </c>
      <c r="H286" s="52">
        <v>-19368.21</v>
      </c>
      <c r="I286" s="17">
        <f>G286+H286</f>
        <v>0</v>
      </c>
    </row>
    <row r="287" spans="1:9" ht="38.25" x14ac:dyDescent="0.2">
      <c r="A287" s="40">
        <v>55</v>
      </c>
      <c r="B287" s="19" t="s">
        <v>354</v>
      </c>
      <c r="C287" s="15" t="s">
        <v>355</v>
      </c>
      <c r="D287" s="19"/>
      <c r="E287" s="19">
        <v>1</v>
      </c>
      <c r="F287" s="76">
        <v>41505</v>
      </c>
      <c r="G287" s="52">
        <v>19368.21</v>
      </c>
      <c r="H287" s="52">
        <v>-19368.21</v>
      </c>
      <c r="I287" s="17">
        <f>G287+H287</f>
        <v>0</v>
      </c>
    </row>
    <row r="288" spans="1:9" ht="12.75" customHeight="1" x14ac:dyDescent="0.2">
      <c r="A288" s="249" t="s">
        <v>203</v>
      </c>
      <c r="B288" s="249"/>
      <c r="C288" s="249"/>
      <c r="D288" s="249"/>
      <c r="E288" s="77">
        <f>SUM(E233:E287)</f>
        <v>54</v>
      </c>
      <c r="F288" s="78"/>
      <c r="G288" s="79">
        <f>SUM(G233:G287)</f>
        <v>6229097.6400000006</v>
      </c>
      <c r="H288" s="79">
        <f>SUM(H233:H287)</f>
        <v>-6201770.330000001</v>
      </c>
      <c r="I288" s="79">
        <f>SUM(I233:I287)</f>
        <v>27327.309999999983</v>
      </c>
    </row>
    <row r="289" spans="1:9" ht="12.75" customHeight="1" x14ac:dyDescent="0.2">
      <c r="A289" s="250" t="s">
        <v>356</v>
      </c>
      <c r="B289" s="250"/>
      <c r="C289" s="250"/>
      <c r="D289" s="250"/>
      <c r="E289" s="250"/>
      <c r="F289" s="250"/>
      <c r="G289" s="29">
        <f>SUM(G188,G232,G288,G202)</f>
        <v>32156969.959999997</v>
      </c>
      <c r="H289" s="29">
        <f>SUM(H188,H232,H288,H202)</f>
        <v>-29034034.280000005</v>
      </c>
      <c r="I289" s="29">
        <f>SUM(I188,I232,I288,I202)</f>
        <v>3122935.6799999988</v>
      </c>
    </row>
    <row r="290" spans="1:9" ht="12.75" customHeight="1" x14ac:dyDescent="0.2">
      <c r="A290" s="250" t="s">
        <v>357</v>
      </c>
      <c r="B290" s="250"/>
      <c r="C290" s="250"/>
      <c r="D290" s="250"/>
      <c r="E290" s="250"/>
      <c r="F290" s="250"/>
      <c r="G290" s="250"/>
      <c r="H290" s="250"/>
      <c r="I290" s="250"/>
    </row>
    <row r="291" spans="1:9" ht="38.25" x14ac:dyDescent="0.2">
      <c r="A291" s="80">
        <v>1</v>
      </c>
      <c r="B291" s="31" t="s">
        <v>358</v>
      </c>
      <c r="C291" s="31" t="s">
        <v>254</v>
      </c>
      <c r="D291" s="31"/>
      <c r="E291" s="31">
        <v>25</v>
      </c>
      <c r="F291" s="32">
        <v>2008</v>
      </c>
      <c r="G291" s="50">
        <v>90270</v>
      </c>
      <c r="H291" s="50">
        <v>-90270</v>
      </c>
      <c r="I291" s="50">
        <f t="shared" ref="I291:I335" si="12">G291+H291</f>
        <v>0</v>
      </c>
    </row>
    <row r="292" spans="1:9" ht="38.25" x14ac:dyDescent="0.2">
      <c r="A292" s="81">
        <v>2</v>
      </c>
      <c r="B292" s="15" t="s">
        <v>359</v>
      </c>
      <c r="C292" s="15" t="s">
        <v>254</v>
      </c>
      <c r="D292" s="15"/>
      <c r="E292" s="15">
        <v>20</v>
      </c>
      <c r="F292" s="16">
        <v>2006</v>
      </c>
      <c r="G292" s="17">
        <v>82561.679999999993</v>
      </c>
      <c r="H292" s="17">
        <v>-76950.14</v>
      </c>
      <c r="I292" s="17">
        <f t="shared" si="12"/>
        <v>5611.5399999999936</v>
      </c>
    </row>
    <row r="293" spans="1:9" ht="25.5" x14ac:dyDescent="0.2">
      <c r="A293" s="81">
        <v>3</v>
      </c>
      <c r="B293" s="15" t="s">
        <v>360</v>
      </c>
      <c r="C293" s="15" t="s">
        <v>361</v>
      </c>
      <c r="D293" s="15"/>
      <c r="E293" s="15">
        <v>1</v>
      </c>
      <c r="F293" s="82">
        <v>41537</v>
      </c>
      <c r="G293" s="17">
        <v>2750</v>
      </c>
      <c r="H293" s="17">
        <v>-2750</v>
      </c>
      <c r="I293" s="17">
        <f t="shared" si="12"/>
        <v>0</v>
      </c>
    </row>
    <row r="294" spans="1:9" ht="25.5" x14ac:dyDescent="0.2">
      <c r="A294" s="81">
        <v>4</v>
      </c>
      <c r="B294" s="15" t="s">
        <v>362</v>
      </c>
      <c r="C294" s="15" t="s">
        <v>363</v>
      </c>
      <c r="D294" s="15"/>
      <c r="E294" s="15">
        <v>1</v>
      </c>
      <c r="F294" s="82">
        <v>41537</v>
      </c>
      <c r="G294" s="17">
        <v>2750</v>
      </c>
      <c r="H294" s="17">
        <v>-2750</v>
      </c>
      <c r="I294" s="17">
        <f t="shared" si="12"/>
        <v>0</v>
      </c>
    </row>
    <row r="295" spans="1:9" ht="38.25" x14ac:dyDescent="0.2">
      <c r="A295" s="81"/>
      <c r="B295" s="15" t="s">
        <v>364</v>
      </c>
      <c r="C295" s="15" t="s">
        <v>254</v>
      </c>
      <c r="D295" s="15"/>
      <c r="E295" s="15">
        <v>10</v>
      </c>
      <c r="F295" s="82">
        <v>42032</v>
      </c>
      <c r="G295" s="17">
        <v>64000</v>
      </c>
      <c r="H295" s="17">
        <v>-64000</v>
      </c>
      <c r="I295" s="17">
        <f t="shared" si="12"/>
        <v>0</v>
      </c>
    </row>
    <row r="296" spans="1:9" ht="38.25" x14ac:dyDescent="0.2">
      <c r="A296" s="81"/>
      <c r="B296" s="15" t="s">
        <v>365</v>
      </c>
      <c r="C296" s="15" t="s">
        <v>254</v>
      </c>
      <c r="D296" s="15"/>
      <c r="E296" s="15">
        <v>4</v>
      </c>
      <c r="F296" s="82">
        <v>42263</v>
      </c>
      <c r="G296" s="17">
        <v>14000</v>
      </c>
      <c r="H296" s="17">
        <v>-14000</v>
      </c>
      <c r="I296" s="17">
        <f t="shared" si="12"/>
        <v>0</v>
      </c>
    </row>
    <row r="297" spans="1:9" ht="25.5" x14ac:dyDescent="0.2">
      <c r="A297" s="34">
        <v>5</v>
      </c>
      <c r="B297" s="15" t="s">
        <v>366</v>
      </c>
      <c r="C297" s="15" t="s">
        <v>254</v>
      </c>
      <c r="D297" s="15"/>
      <c r="E297" s="15">
        <v>1</v>
      </c>
      <c r="F297" s="82">
        <v>37967</v>
      </c>
      <c r="G297" s="17">
        <v>5585.58</v>
      </c>
      <c r="H297" s="17">
        <v>-5585.58</v>
      </c>
      <c r="I297" s="17">
        <f t="shared" si="12"/>
        <v>0</v>
      </c>
    </row>
    <row r="298" spans="1:9" ht="38.25" x14ac:dyDescent="0.2">
      <c r="A298" s="34">
        <v>6</v>
      </c>
      <c r="B298" s="15" t="s">
        <v>367</v>
      </c>
      <c r="C298" s="15" t="s">
        <v>254</v>
      </c>
      <c r="D298" s="15"/>
      <c r="E298" s="15">
        <v>1</v>
      </c>
      <c r="F298" s="82">
        <v>37986</v>
      </c>
      <c r="G298" s="17">
        <v>16107.39</v>
      </c>
      <c r="H298" s="17">
        <v>-16107.39</v>
      </c>
      <c r="I298" s="17">
        <f t="shared" si="12"/>
        <v>0</v>
      </c>
    </row>
    <row r="299" spans="1:9" ht="25.5" x14ac:dyDescent="0.2">
      <c r="A299" s="34">
        <v>7</v>
      </c>
      <c r="B299" s="15" t="s">
        <v>368</v>
      </c>
      <c r="C299" s="15" t="s">
        <v>369</v>
      </c>
      <c r="D299" s="15"/>
      <c r="E299" s="15">
        <v>1</v>
      </c>
      <c r="F299" s="82">
        <v>36161</v>
      </c>
      <c r="G299" s="17">
        <v>1672</v>
      </c>
      <c r="H299" s="17">
        <v>-1672</v>
      </c>
      <c r="I299" s="17">
        <f t="shared" si="12"/>
        <v>0</v>
      </c>
    </row>
    <row r="300" spans="1:9" ht="51" x14ac:dyDescent="0.2">
      <c r="A300" s="34">
        <v>8</v>
      </c>
      <c r="B300" s="15" t="s">
        <v>370</v>
      </c>
      <c r="C300" s="15" t="s">
        <v>369</v>
      </c>
      <c r="D300" s="15"/>
      <c r="E300" s="15">
        <v>2</v>
      </c>
      <c r="F300" s="82">
        <v>39660</v>
      </c>
      <c r="G300" s="17">
        <v>17800</v>
      </c>
      <c r="H300" s="17">
        <v>-17800</v>
      </c>
      <c r="I300" s="17">
        <f t="shared" si="12"/>
        <v>0</v>
      </c>
    </row>
    <row r="301" spans="1:9" ht="25.5" x14ac:dyDescent="0.2">
      <c r="A301" s="34">
        <v>9</v>
      </c>
      <c r="B301" s="15" t="s">
        <v>371</v>
      </c>
      <c r="C301" s="15" t="s">
        <v>369</v>
      </c>
      <c r="D301" s="15" t="s">
        <v>95</v>
      </c>
      <c r="E301" s="15">
        <v>1</v>
      </c>
      <c r="F301" s="82">
        <v>36161</v>
      </c>
      <c r="G301" s="17">
        <v>1672</v>
      </c>
      <c r="H301" s="17">
        <v>-1672</v>
      </c>
      <c r="I301" s="17">
        <f t="shared" si="12"/>
        <v>0</v>
      </c>
    </row>
    <row r="302" spans="1:9" ht="51" x14ac:dyDescent="0.2">
      <c r="A302" s="34">
        <v>10</v>
      </c>
      <c r="B302" s="15" t="s">
        <v>372</v>
      </c>
      <c r="C302" s="15" t="s">
        <v>369</v>
      </c>
      <c r="D302" s="15"/>
      <c r="E302" s="15">
        <v>1</v>
      </c>
      <c r="F302" s="32">
        <v>2011</v>
      </c>
      <c r="G302" s="17">
        <v>7870</v>
      </c>
      <c r="H302" s="17">
        <v>-7870</v>
      </c>
      <c r="I302" s="17">
        <f t="shared" si="12"/>
        <v>0</v>
      </c>
    </row>
    <row r="303" spans="1:9" ht="25.5" x14ac:dyDescent="0.2">
      <c r="A303" s="34">
        <v>11</v>
      </c>
      <c r="B303" s="15" t="s">
        <v>373</v>
      </c>
      <c r="C303" s="15" t="s">
        <v>369</v>
      </c>
      <c r="D303" s="15"/>
      <c r="E303" s="15">
        <v>1</v>
      </c>
      <c r="F303" s="82">
        <v>34335</v>
      </c>
      <c r="G303" s="17">
        <v>7664</v>
      </c>
      <c r="H303" s="17">
        <v>-7664</v>
      </c>
      <c r="I303" s="17">
        <f t="shared" si="12"/>
        <v>0</v>
      </c>
    </row>
    <row r="304" spans="1:9" ht="38.25" x14ac:dyDescent="0.2">
      <c r="A304" s="34">
        <v>12</v>
      </c>
      <c r="B304" s="15" t="s">
        <v>374</v>
      </c>
      <c r="C304" s="15" t="s">
        <v>369</v>
      </c>
      <c r="D304" s="15"/>
      <c r="E304" s="15">
        <v>2</v>
      </c>
      <c r="F304" s="82">
        <v>39762</v>
      </c>
      <c r="G304" s="17">
        <v>2700</v>
      </c>
      <c r="H304" s="17">
        <v>-2700</v>
      </c>
      <c r="I304" s="17">
        <f t="shared" si="12"/>
        <v>0</v>
      </c>
    </row>
    <row r="305" spans="1:9" ht="38.25" x14ac:dyDescent="0.2">
      <c r="A305" s="34">
        <v>13</v>
      </c>
      <c r="B305" s="15" t="s">
        <v>375</v>
      </c>
      <c r="C305" s="15" t="s">
        <v>369</v>
      </c>
      <c r="D305" s="15"/>
      <c r="E305" s="15">
        <v>1</v>
      </c>
      <c r="F305" s="82">
        <v>39660</v>
      </c>
      <c r="G305" s="17">
        <v>7780</v>
      </c>
      <c r="H305" s="17">
        <v>-7780</v>
      </c>
      <c r="I305" s="17">
        <f t="shared" si="12"/>
        <v>0</v>
      </c>
    </row>
    <row r="306" spans="1:9" ht="25.5" x14ac:dyDescent="0.2">
      <c r="A306" s="34">
        <v>14</v>
      </c>
      <c r="B306" s="15" t="s">
        <v>376</v>
      </c>
      <c r="C306" s="15" t="s">
        <v>369</v>
      </c>
      <c r="D306" s="15"/>
      <c r="E306" s="15">
        <v>1</v>
      </c>
      <c r="F306" s="82">
        <v>39762</v>
      </c>
      <c r="G306" s="17">
        <v>4590</v>
      </c>
      <c r="H306" s="17">
        <v>-4590</v>
      </c>
      <c r="I306" s="17">
        <f t="shared" si="12"/>
        <v>0</v>
      </c>
    </row>
    <row r="307" spans="1:9" ht="38.25" x14ac:dyDescent="0.2">
      <c r="A307" s="34">
        <v>15</v>
      </c>
      <c r="B307" s="15" t="s">
        <v>377</v>
      </c>
      <c r="C307" s="15" t="s">
        <v>369</v>
      </c>
      <c r="D307" s="15"/>
      <c r="E307" s="15">
        <v>1</v>
      </c>
      <c r="F307" s="82">
        <v>38763</v>
      </c>
      <c r="G307" s="17">
        <v>3060</v>
      </c>
      <c r="H307" s="17">
        <v>-3060</v>
      </c>
      <c r="I307" s="17">
        <f t="shared" si="12"/>
        <v>0</v>
      </c>
    </row>
    <row r="308" spans="1:9" ht="25.5" x14ac:dyDescent="0.2">
      <c r="A308" s="34">
        <v>16</v>
      </c>
      <c r="B308" s="15" t="s">
        <v>378</v>
      </c>
      <c r="C308" s="15" t="s">
        <v>369</v>
      </c>
      <c r="D308" s="15"/>
      <c r="E308" s="15">
        <v>1</v>
      </c>
      <c r="F308" s="82">
        <v>35796</v>
      </c>
      <c r="G308" s="17">
        <v>1881</v>
      </c>
      <c r="H308" s="17">
        <v>-1881</v>
      </c>
      <c r="I308" s="17">
        <f t="shared" si="12"/>
        <v>0</v>
      </c>
    </row>
    <row r="309" spans="1:9" ht="38.25" x14ac:dyDescent="0.2">
      <c r="A309" s="34">
        <v>17</v>
      </c>
      <c r="B309" s="15" t="s">
        <v>379</v>
      </c>
      <c r="C309" s="15" t="s">
        <v>369</v>
      </c>
      <c r="D309" s="15"/>
      <c r="E309" s="15">
        <v>2</v>
      </c>
      <c r="F309" s="82">
        <v>39175</v>
      </c>
      <c r="G309" s="17">
        <v>3606</v>
      </c>
      <c r="H309" s="17">
        <v>-3606</v>
      </c>
      <c r="I309" s="17">
        <f t="shared" si="12"/>
        <v>0</v>
      </c>
    </row>
    <row r="310" spans="1:9" ht="38.25" x14ac:dyDescent="0.2">
      <c r="A310" s="34">
        <v>18</v>
      </c>
      <c r="B310" s="15" t="s">
        <v>380</v>
      </c>
      <c r="C310" s="15" t="s">
        <v>369</v>
      </c>
      <c r="D310" s="15"/>
      <c r="E310" s="15">
        <v>1</v>
      </c>
      <c r="F310" s="82">
        <v>39172</v>
      </c>
      <c r="G310" s="17">
        <v>9300</v>
      </c>
      <c r="H310" s="17">
        <v>-9300</v>
      </c>
      <c r="I310" s="17">
        <f t="shared" si="12"/>
        <v>0</v>
      </c>
    </row>
    <row r="311" spans="1:9" ht="38.25" x14ac:dyDescent="0.2">
      <c r="A311" s="34">
        <v>19</v>
      </c>
      <c r="B311" s="15" t="s">
        <v>381</v>
      </c>
      <c r="C311" s="15" t="s">
        <v>369</v>
      </c>
      <c r="D311" s="15"/>
      <c r="E311" s="15">
        <v>1</v>
      </c>
      <c r="F311" s="82">
        <v>39660</v>
      </c>
      <c r="G311" s="17">
        <v>8630</v>
      </c>
      <c r="H311" s="17">
        <v>-8630</v>
      </c>
      <c r="I311" s="17">
        <f t="shared" si="12"/>
        <v>0</v>
      </c>
    </row>
    <row r="312" spans="1:9" ht="25.5" x14ac:dyDescent="0.2">
      <c r="A312" s="34">
        <v>20</v>
      </c>
      <c r="B312" s="15" t="s">
        <v>382</v>
      </c>
      <c r="C312" s="15" t="s">
        <v>369</v>
      </c>
      <c r="D312" s="15"/>
      <c r="E312" s="15">
        <v>1</v>
      </c>
      <c r="F312" s="82">
        <v>39202</v>
      </c>
      <c r="G312" s="17">
        <v>2760</v>
      </c>
      <c r="H312" s="17">
        <v>-2760</v>
      </c>
      <c r="I312" s="17">
        <f t="shared" si="12"/>
        <v>0</v>
      </c>
    </row>
    <row r="313" spans="1:9" ht="25.5" x14ac:dyDescent="0.2">
      <c r="A313" s="34">
        <v>21</v>
      </c>
      <c r="B313" s="15" t="s">
        <v>383</v>
      </c>
      <c r="C313" s="15" t="s">
        <v>369</v>
      </c>
      <c r="D313" s="15"/>
      <c r="E313" s="15">
        <v>1</v>
      </c>
      <c r="F313" s="82">
        <v>38810</v>
      </c>
      <c r="G313" s="17">
        <v>1530</v>
      </c>
      <c r="H313" s="17">
        <v>-1530</v>
      </c>
      <c r="I313" s="17">
        <f t="shared" si="12"/>
        <v>0</v>
      </c>
    </row>
    <row r="314" spans="1:9" ht="25.5" x14ac:dyDescent="0.2">
      <c r="A314" s="34">
        <v>25</v>
      </c>
      <c r="B314" s="15" t="s">
        <v>384</v>
      </c>
      <c r="C314" s="15" t="s">
        <v>369</v>
      </c>
      <c r="D314" s="15"/>
      <c r="E314" s="15">
        <v>1</v>
      </c>
      <c r="F314" s="82">
        <v>38810</v>
      </c>
      <c r="G314" s="17">
        <v>5100</v>
      </c>
      <c r="H314" s="17">
        <v>-5100</v>
      </c>
      <c r="I314" s="17">
        <f t="shared" si="12"/>
        <v>0</v>
      </c>
    </row>
    <row r="315" spans="1:9" ht="25.5" x14ac:dyDescent="0.2">
      <c r="A315" s="34">
        <v>26</v>
      </c>
      <c r="B315" s="15" t="s">
        <v>385</v>
      </c>
      <c r="C315" s="15" t="s">
        <v>369</v>
      </c>
      <c r="D315" s="15"/>
      <c r="E315" s="15">
        <v>1</v>
      </c>
      <c r="F315" s="82">
        <v>39813</v>
      </c>
      <c r="G315" s="17">
        <v>24130</v>
      </c>
      <c r="H315" s="17">
        <v>-23612.76</v>
      </c>
      <c r="I315" s="17">
        <f t="shared" si="12"/>
        <v>517.2400000000016</v>
      </c>
    </row>
    <row r="316" spans="1:9" ht="38.25" x14ac:dyDescent="0.2">
      <c r="A316" s="34">
        <v>27</v>
      </c>
      <c r="B316" s="15" t="s">
        <v>386</v>
      </c>
      <c r="C316" s="15" t="s">
        <v>369</v>
      </c>
      <c r="D316" s="15"/>
      <c r="E316" s="15">
        <v>1</v>
      </c>
      <c r="F316" s="82">
        <v>41634</v>
      </c>
      <c r="G316" s="17">
        <v>5720</v>
      </c>
      <c r="H316" s="17">
        <v>-5720</v>
      </c>
      <c r="I316" s="17">
        <f t="shared" si="12"/>
        <v>0</v>
      </c>
    </row>
    <row r="317" spans="1:9" ht="51" x14ac:dyDescent="0.2">
      <c r="A317" s="34">
        <v>28</v>
      </c>
      <c r="B317" s="83" t="s">
        <v>387</v>
      </c>
      <c r="C317" s="83" t="s">
        <v>369</v>
      </c>
      <c r="D317" s="83"/>
      <c r="E317" s="83">
        <v>2</v>
      </c>
      <c r="F317" s="84">
        <v>42080</v>
      </c>
      <c r="G317" s="85">
        <v>30220</v>
      </c>
      <c r="H317" s="85">
        <v>-30220</v>
      </c>
      <c r="I317" s="86">
        <f t="shared" si="12"/>
        <v>0</v>
      </c>
    </row>
    <row r="318" spans="1:9" ht="51" x14ac:dyDescent="0.2">
      <c r="A318" s="34">
        <v>29</v>
      </c>
      <c r="B318" s="15" t="s">
        <v>388</v>
      </c>
      <c r="C318" s="15" t="s">
        <v>369</v>
      </c>
      <c r="D318" s="15"/>
      <c r="E318" s="15">
        <v>1</v>
      </c>
      <c r="F318" s="82">
        <v>42080</v>
      </c>
      <c r="G318" s="17">
        <v>14790</v>
      </c>
      <c r="H318" s="17">
        <v>-14790</v>
      </c>
      <c r="I318" s="17">
        <f t="shared" si="12"/>
        <v>0</v>
      </c>
    </row>
    <row r="319" spans="1:9" ht="51" x14ac:dyDescent="0.2">
      <c r="A319" s="34">
        <v>30</v>
      </c>
      <c r="B319" s="15" t="s">
        <v>389</v>
      </c>
      <c r="C319" s="15" t="s">
        <v>369</v>
      </c>
      <c r="D319" s="15"/>
      <c r="E319" s="15">
        <v>1</v>
      </c>
      <c r="F319" s="82">
        <v>42080</v>
      </c>
      <c r="G319" s="17">
        <v>14170</v>
      </c>
      <c r="H319" s="17">
        <v>-14170</v>
      </c>
      <c r="I319" s="17">
        <f t="shared" si="12"/>
        <v>0</v>
      </c>
    </row>
    <row r="320" spans="1:9" ht="25.5" x14ac:dyDescent="0.2">
      <c r="A320" s="34">
        <v>31</v>
      </c>
      <c r="B320" s="15" t="s">
        <v>390</v>
      </c>
      <c r="C320" s="15" t="s">
        <v>209</v>
      </c>
      <c r="D320" s="15"/>
      <c r="E320" s="15">
        <v>1</v>
      </c>
      <c r="F320" s="82">
        <v>37500</v>
      </c>
      <c r="G320" s="17">
        <v>31558.799999999999</v>
      </c>
      <c r="H320" s="17">
        <v>-29468.55</v>
      </c>
      <c r="I320" s="17">
        <f t="shared" si="12"/>
        <v>2090.25</v>
      </c>
    </row>
    <row r="321" spans="1:9" ht="25.5" x14ac:dyDescent="0.2">
      <c r="A321" s="34">
        <v>32</v>
      </c>
      <c r="B321" s="15" t="s">
        <v>391</v>
      </c>
      <c r="C321" s="15" t="s">
        <v>209</v>
      </c>
      <c r="D321" s="15"/>
      <c r="E321" s="15">
        <v>1</v>
      </c>
      <c r="F321" s="82">
        <v>37498</v>
      </c>
      <c r="G321" s="17">
        <v>5779.2</v>
      </c>
      <c r="H321" s="17">
        <v>-5779.2</v>
      </c>
      <c r="I321" s="17">
        <f t="shared" si="12"/>
        <v>0</v>
      </c>
    </row>
    <row r="322" spans="1:9" ht="25.5" x14ac:dyDescent="0.2">
      <c r="A322" s="34">
        <v>33</v>
      </c>
      <c r="B322" s="15" t="s">
        <v>392</v>
      </c>
      <c r="C322" s="15" t="s">
        <v>209</v>
      </c>
      <c r="D322" s="15"/>
      <c r="E322" s="15">
        <v>1</v>
      </c>
      <c r="F322" s="82">
        <v>35431</v>
      </c>
      <c r="G322" s="17">
        <v>2057</v>
      </c>
      <c r="H322" s="17">
        <v>-2057</v>
      </c>
      <c r="I322" s="17">
        <f t="shared" si="12"/>
        <v>0</v>
      </c>
    </row>
    <row r="323" spans="1:9" ht="25.5" x14ac:dyDescent="0.2">
      <c r="A323" s="40">
        <v>34</v>
      </c>
      <c r="B323" s="19" t="s">
        <v>393</v>
      </c>
      <c r="C323" s="15" t="s">
        <v>209</v>
      </c>
      <c r="D323" s="19"/>
      <c r="E323" s="19">
        <v>1</v>
      </c>
      <c r="F323" s="76">
        <v>39762</v>
      </c>
      <c r="G323" s="38">
        <v>2490</v>
      </c>
      <c r="H323" s="38">
        <v>-2490</v>
      </c>
      <c r="I323" s="17">
        <f t="shared" si="12"/>
        <v>0</v>
      </c>
    </row>
    <row r="324" spans="1:9" ht="51" x14ac:dyDescent="0.2">
      <c r="A324" s="40">
        <v>35</v>
      </c>
      <c r="B324" s="19" t="s">
        <v>394</v>
      </c>
      <c r="C324" s="15" t="s">
        <v>209</v>
      </c>
      <c r="D324" s="19"/>
      <c r="E324" s="19">
        <v>1</v>
      </c>
      <c r="F324" s="76">
        <v>41800</v>
      </c>
      <c r="G324" s="38">
        <v>11500</v>
      </c>
      <c r="H324" s="38">
        <v>-11500</v>
      </c>
      <c r="I324" s="17">
        <f t="shared" si="12"/>
        <v>0</v>
      </c>
    </row>
    <row r="325" spans="1:9" ht="38.25" x14ac:dyDescent="0.2">
      <c r="A325" s="87">
        <v>36</v>
      </c>
      <c r="B325" s="88" t="s">
        <v>395</v>
      </c>
      <c r="C325" s="83" t="s">
        <v>254</v>
      </c>
      <c r="D325" s="88"/>
      <c r="E325" s="88">
        <v>4</v>
      </c>
      <c r="F325" s="89">
        <v>41579</v>
      </c>
      <c r="G325" s="90">
        <v>27600</v>
      </c>
      <c r="H325" s="90">
        <v>-27600</v>
      </c>
      <c r="I325" s="86">
        <f t="shared" si="12"/>
        <v>0</v>
      </c>
    </row>
    <row r="326" spans="1:9" ht="51" x14ac:dyDescent="0.2">
      <c r="A326" s="87">
        <v>37</v>
      </c>
      <c r="B326" s="88" t="s">
        <v>396</v>
      </c>
      <c r="C326" s="83" t="s">
        <v>254</v>
      </c>
      <c r="D326" s="88"/>
      <c r="E326" s="88">
        <v>6</v>
      </c>
      <c r="F326" s="89">
        <v>41609</v>
      </c>
      <c r="G326" s="90">
        <v>18000</v>
      </c>
      <c r="H326" s="90">
        <v>-18000</v>
      </c>
      <c r="I326" s="86">
        <f t="shared" si="12"/>
        <v>0</v>
      </c>
    </row>
    <row r="327" spans="1:9" ht="38.25" x14ac:dyDescent="0.2">
      <c r="A327" s="40">
        <v>38</v>
      </c>
      <c r="B327" s="19" t="s">
        <v>397</v>
      </c>
      <c r="C327" s="15" t="s">
        <v>254</v>
      </c>
      <c r="D327" s="19"/>
      <c r="E327" s="19">
        <v>1</v>
      </c>
      <c r="F327" s="76">
        <v>41609</v>
      </c>
      <c r="G327" s="38">
        <v>20700</v>
      </c>
      <c r="H327" s="38">
        <v>-20700</v>
      </c>
      <c r="I327" s="17">
        <f t="shared" si="12"/>
        <v>0</v>
      </c>
    </row>
    <row r="328" spans="1:9" ht="38.25" x14ac:dyDescent="0.2">
      <c r="A328" s="40">
        <v>39</v>
      </c>
      <c r="B328" s="19" t="s">
        <v>398</v>
      </c>
      <c r="C328" s="15" t="s">
        <v>254</v>
      </c>
      <c r="D328" s="19"/>
      <c r="E328" s="19">
        <v>1</v>
      </c>
      <c r="F328" s="76">
        <v>41609</v>
      </c>
      <c r="G328" s="38">
        <v>20700</v>
      </c>
      <c r="H328" s="38">
        <v>-20700</v>
      </c>
      <c r="I328" s="17">
        <f t="shared" si="12"/>
        <v>0</v>
      </c>
    </row>
    <row r="329" spans="1:9" ht="51" x14ac:dyDescent="0.2">
      <c r="A329" s="87">
        <v>40</v>
      </c>
      <c r="B329" s="88" t="s">
        <v>399</v>
      </c>
      <c r="C329" s="83" t="s">
        <v>254</v>
      </c>
      <c r="D329" s="88"/>
      <c r="E329" s="88">
        <v>2</v>
      </c>
      <c r="F329" s="89">
        <v>41609</v>
      </c>
      <c r="G329" s="90">
        <v>15800</v>
      </c>
      <c r="H329" s="90">
        <v>-15800</v>
      </c>
      <c r="I329" s="86">
        <f t="shared" si="12"/>
        <v>0</v>
      </c>
    </row>
    <row r="330" spans="1:9" ht="38.25" x14ac:dyDescent="0.2">
      <c r="A330" s="40">
        <v>41</v>
      </c>
      <c r="B330" s="19" t="s">
        <v>400</v>
      </c>
      <c r="C330" s="15" t="s">
        <v>254</v>
      </c>
      <c r="D330" s="19"/>
      <c r="E330" s="19">
        <v>1</v>
      </c>
      <c r="F330" s="76">
        <v>41939</v>
      </c>
      <c r="G330" s="38">
        <v>61210</v>
      </c>
      <c r="H330" s="38">
        <v>-4760.84</v>
      </c>
      <c r="I330" s="17">
        <f t="shared" si="12"/>
        <v>56449.16</v>
      </c>
    </row>
    <row r="331" spans="1:9" ht="25.5" x14ac:dyDescent="0.2">
      <c r="A331" s="40">
        <v>42</v>
      </c>
      <c r="B331" s="19" t="s">
        <v>401</v>
      </c>
      <c r="C331" s="15" t="s">
        <v>254</v>
      </c>
      <c r="D331" s="19"/>
      <c r="E331" s="19">
        <v>1</v>
      </c>
      <c r="F331" s="76">
        <v>41939</v>
      </c>
      <c r="G331" s="38">
        <v>5370</v>
      </c>
      <c r="H331" s="38">
        <v>-5370</v>
      </c>
      <c r="I331" s="17">
        <f t="shared" si="12"/>
        <v>0</v>
      </c>
    </row>
    <row r="332" spans="1:9" ht="25.5" x14ac:dyDescent="0.2">
      <c r="A332" s="40">
        <v>43</v>
      </c>
      <c r="B332" s="19" t="s">
        <v>402</v>
      </c>
      <c r="C332" s="15" t="s">
        <v>254</v>
      </c>
      <c r="D332" s="19"/>
      <c r="E332" s="19">
        <v>1</v>
      </c>
      <c r="F332" s="76">
        <v>41939</v>
      </c>
      <c r="G332" s="38">
        <v>13550</v>
      </c>
      <c r="H332" s="38">
        <v>-13550</v>
      </c>
      <c r="I332" s="17">
        <f t="shared" si="12"/>
        <v>0</v>
      </c>
    </row>
    <row r="333" spans="1:9" ht="25.5" x14ac:dyDescent="0.2">
      <c r="A333" s="40">
        <v>44</v>
      </c>
      <c r="B333" s="19" t="s">
        <v>403</v>
      </c>
      <c r="C333" s="15" t="s">
        <v>254</v>
      </c>
      <c r="D333" s="19"/>
      <c r="E333" s="19">
        <v>1</v>
      </c>
      <c r="F333" s="76">
        <v>41939</v>
      </c>
      <c r="G333" s="38">
        <v>13550</v>
      </c>
      <c r="H333" s="38">
        <v>-13550</v>
      </c>
      <c r="I333" s="17">
        <f t="shared" si="12"/>
        <v>0</v>
      </c>
    </row>
    <row r="334" spans="1:9" ht="38.25" x14ac:dyDescent="0.2">
      <c r="A334" s="40">
        <v>45</v>
      </c>
      <c r="B334" s="19" t="s">
        <v>404</v>
      </c>
      <c r="C334" s="15" t="s">
        <v>254</v>
      </c>
      <c r="D334" s="19"/>
      <c r="E334" s="19">
        <v>1</v>
      </c>
      <c r="F334" s="76">
        <v>41939</v>
      </c>
      <c r="G334" s="38">
        <v>15080</v>
      </c>
      <c r="H334" s="38">
        <v>-15080</v>
      </c>
      <c r="I334" s="17">
        <f t="shared" si="12"/>
        <v>0</v>
      </c>
    </row>
    <row r="335" spans="1:9" ht="51" x14ac:dyDescent="0.2">
      <c r="A335" s="40">
        <v>46</v>
      </c>
      <c r="B335" s="19" t="s">
        <v>405</v>
      </c>
      <c r="C335" s="15" t="s">
        <v>254</v>
      </c>
      <c r="D335" s="19"/>
      <c r="E335" s="19">
        <v>1</v>
      </c>
      <c r="F335" s="76">
        <v>41939</v>
      </c>
      <c r="G335" s="38">
        <v>39780</v>
      </c>
      <c r="H335" s="38">
        <v>-39780</v>
      </c>
      <c r="I335" s="17">
        <f t="shared" si="12"/>
        <v>0</v>
      </c>
    </row>
    <row r="336" spans="1:9" ht="12.75" customHeight="1" x14ac:dyDescent="0.2">
      <c r="A336" s="249" t="s">
        <v>406</v>
      </c>
      <c r="B336" s="249"/>
      <c r="C336" s="249"/>
      <c r="D336" s="249"/>
      <c r="E336" s="23">
        <f>SUM(E291:E335)</f>
        <v>113</v>
      </c>
      <c r="F336" s="91"/>
      <c r="G336" s="29">
        <f>SUM(G291:G335)</f>
        <v>759394.64999999991</v>
      </c>
      <c r="H336" s="29">
        <f>SUM(H291:H335)</f>
        <v>-694726.46</v>
      </c>
      <c r="I336" s="29">
        <f>SUM(I291:I335)</f>
        <v>64668.19</v>
      </c>
    </row>
    <row r="337" spans="1:12" ht="25.5" x14ac:dyDescent="0.2">
      <c r="A337" s="34">
        <v>1</v>
      </c>
      <c r="B337" s="15" t="s">
        <v>407</v>
      </c>
      <c r="C337" s="15" t="s">
        <v>369</v>
      </c>
      <c r="D337" s="15"/>
      <c r="E337" s="15">
        <v>1</v>
      </c>
      <c r="F337" s="82">
        <v>39172</v>
      </c>
      <c r="G337" s="17">
        <v>1051</v>
      </c>
      <c r="H337" s="17">
        <v>-1051</v>
      </c>
      <c r="I337" s="17">
        <v>0</v>
      </c>
    </row>
    <row r="338" spans="1:12" ht="25.5" x14ac:dyDescent="0.2">
      <c r="A338" s="34">
        <v>2</v>
      </c>
      <c r="B338" s="15" t="s">
        <v>408</v>
      </c>
      <c r="C338" s="15" t="s">
        <v>369</v>
      </c>
      <c r="D338" s="15"/>
      <c r="E338" s="15">
        <v>1</v>
      </c>
      <c r="F338" s="82">
        <v>39172</v>
      </c>
      <c r="G338" s="17">
        <v>1690</v>
      </c>
      <c r="H338" s="17">
        <v>-1690</v>
      </c>
      <c r="I338" s="17">
        <v>0</v>
      </c>
    </row>
    <row r="339" spans="1:12" ht="25.5" x14ac:dyDescent="0.2">
      <c r="A339" s="34">
        <v>3</v>
      </c>
      <c r="B339" s="15" t="s">
        <v>409</v>
      </c>
      <c r="C339" s="15" t="s">
        <v>369</v>
      </c>
      <c r="D339" s="15"/>
      <c r="E339" s="15">
        <v>1</v>
      </c>
      <c r="F339" s="82">
        <v>38810</v>
      </c>
      <c r="G339" s="17">
        <v>2499</v>
      </c>
      <c r="H339" s="17">
        <v>-2499</v>
      </c>
      <c r="I339" s="17">
        <v>0</v>
      </c>
    </row>
    <row r="340" spans="1:12" ht="25.5" x14ac:dyDescent="0.2">
      <c r="A340" s="92">
        <v>4</v>
      </c>
      <c r="B340" s="83" t="s">
        <v>410</v>
      </c>
      <c r="C340" s="83" t="s">
        <v>369</v>
      </c>
      <c r="D340" s="83"/>
      <c r="E340" s="83">
        <v>2</v>
      </c>
      <c r="F340" s="84">
        <v>38778</v>
      </c>
      <c r="G340" s="85">
        <v>4488</v>
      </c>
      <c r="H340" s="85">
        <v>-4488</v>
      </c>
      <c r="I340" s="86">
        <v>0</v>
      </c>
    </row>
    <row r="341" spans="1:12" ht="25.5" x14ac:dyDescent="0.2">
      <c r="A341" s="34">
        <v>5</v>
      </c>
      <c r="B341" s="15" t="s">
        <v>411</v>
      </c>
      <c r="C341" s="15" t="s">
        <v>369</v>
      </c>
      <c r="D341" s="15"/>
      <c r="E341" s="15">
        <v>4</v>
      </c>
      <c r="F341" s="82">
        <v>38778</v>
      </c>
      <c r="G341" s="17">
        <v>6936</v>
      </c>
      <c r="H341" s="17">
        <v>-6936</v>
      </c>
      <c r="I341" s="17">
        <v>0</v>
      </c>
    </row>
    <row r="342" spans="1:12" ht="25.5" x14ac:dyDescent="0.2">
      <c r="A342" s="34">
        <v>6</v>
      </c>
      <c r="B342" s="15" t="s">
        <v>412</v>
      </c>
      <c r="C342" s="15" t="s">
        <v>369</v>
      </c>
      <c r="D342" s="15"/>
      <c r="E342" s="15">
        <v>1</v>
      </c>
      <c r="F342" s="82">
        <v>37987</v>
      </c>
      <c r="G342" s="17">
        <v>1479</v>
      </c>
      <c r="H342" s="17">
        <v>-1479</v>
      </c>
      <c r="I342" s="17">
        <v>0</v>
      </c>
    </row>
    <row r="343" spans="1:12" ht="25.5" x14ac:dyDescent="0.2">
      <c r="A343" s="34">
        <v>7</v>
      </c>
      <c r="B343" s="15" t="s">
        <v>413</v>
      </c>
      <c r="C343" s="15" t="s">
        <v>369</v>
      </c>
      <c r="D343" s="15"/>
      <c r="E343" s="15">
        <v>1</v>
      </c>
      <c r="F343" s="82">
        <v>38810</v>
      </c>
      <c r="G343" s="17">
        <v>3978</v>
      </c>
      <c r="H343" s="17">
        <v>-3978</v>
      </c>
      <c r="I343" s="17">
        <v>0</v>
      </c>
    </row>
    <row r="344" spans="1:12" ht="25.5" x14ac:dyDescent="0.2">
      <c r="A344" s="40">
        <v>8</v>
      </c>
      <c r="B344" s="19" t="s">
        <v>414</v>
      </c>
      <c r="C344" s="15" t="s">
        <v>209</v>
      </c>
      <c r="D344" s="19"/>
      <c r="E344" s="19">
        <v>1</v>
      </c>
      <c r="F344" s="76">
        <v>35431</v>
      </c>
      <c r="G344" s="38">
        <v>4032</v>
      </c>
      <c r="H344" s="38">
        <v>-4032</v>
      </c>
      <c r="I344" s="38">
        <v>0</v>
      </c>
    </row>
    <row r="345" spans="1:12" ht="12.75" customHeight="1" x14ac:dyDescent="0.2">
      <c r="A345" s="249" t="s">
        <v>406</v>
      </c>
      <c r="B345" s="249"/>
      <c r="C345" s="249"/>
      <c r="D345" s="249"/>
      <c r="E345" s="23">
        <f>SUM(E337:E344)</f>
        <v>12</v>
      </c>
      <c r="F345" s="91"/>
      <c r="G345" s="29">
        <f>SUM(G337:G344)</f>
        <v>26153</v>
      </c>
      <c r="H345" s="29">
        <f>SUM(H337:H344)</f>
        <v>-26153</v>
      </c>
      <c r="I345" s="29">
        <f>SUM(I337:I344)</f>
        <v>0</v>
      </c>
    </row>
    <row r="346" spans="1:12" ht="25.5" x14ac:dyDescent="0.2">
      <c r="A346" s="30">
        <v>1</v>
      </c>
      <c r="B346" s="135" t="s">
        <v>492</v>
      </c>
      <c r="C346" s="31" t="s">
        <v>415</v>
      </c>
      <c r="D346" s="31"/>
      <c r="E346" s="31">
        <v>1</v>
      </c>
      <c r="F346" s="93"/>
      <c r="G346" s="50">
        <v>212225.56</v>
      </c>
      <c r="H346" s="50">
        <v>-212225.56</v>
      </c>
      <c r="I346" s="17">
        <f t="shared" ref="I346:I347" si="13">G346+H346</f>
        <v>0</v>
      </c>
    </row>
    <row r="347" spans="1:12" ht="26.25" thickBot="1" x14ac:dyDescent="0.25">
      <c r="A347" s="34">
        <v>2</v>
      </c>
      <c r="B347" s="135" t="s">
        <v>492</v>
      </c>
      <c r="C347" s="15" t="s">
        <v>493</v>
      </c>
      <c r="D347" s="15"/>
      <c r="E347" s="15">
        <v>1</v>
      </c>
      <c r="F347" s="82"/>
      <c r="G347" s="17">
        <v>158119.07</v>
      </c>
      <c r="H347" s="17">
        <v>-158119.07</v>
      </c>
      <c r="I347" s="17">
        <f t="shared" si="13"/>
        <v>0</v>
      </c>
    </row>
    <row r="348" spans="1:12" ht="12.75" customHeight="1" thickBot="1" x14ac:dyDescent="0.25">
      <c r="A348" s="207" t="s">
        <v>406</v>
      </c>
      <c r="B348" s="207"/>
      <c r="C348" s="207"/>
      <c r="D348" s="207"/>
      <c r="E348" s="23">
        <f>SUM(E346:E347)</f>
        <v>2</v>
      </c>
      <c r="F348" s="91"/>
      <c r="G348" s="29">
        <f>SUM(G346:G347)</f>
        <v>370344.63</v>
      </c>
      <c r="H348" s="29">
        <f>SUM(H346:H347)</f>
        <v>-370344.63</v>
      </c>
      <c r="I348" s="29">
        <f>SUM(I346:I347)</f>
        <v>0</v>
      </c>
    </row>
    <row r="349" spans="1:12" ht="25.5" x14ac:dyDescent="0.2">
      <c r="A349" s="30">
        <v>1</v>
      </c>
      <c r="B349" s="31" t="s">
        <v>416</v>
      </c>
      <c r="C349" s="31" t="s">
        <v>415</v>
      </c>
      <c r="D349" s="31"/>
      <c r="E349" s="31">
        <v>1</v>
      </c>
      <c r="F349" s="93">
        <v>36526</v>
      </c>
      <c r="G349" s="50">
        <v>2200</v>
      </c>
      <c r="H349" s="50">
        <v>-2200</v>
      </c>
      <c r="I349" s="17">
        <f>G349+H349</f>
        <v>0</v>
      </c>
    </row>
    <row r="350" spans="1:12" ht="25.5" x14ac:dyDescent="0.2">
      <c r="A350" s="92">
        <v>2</v>
      </c>
      <c r="B350" s="83" t="s">
        <v>417</v>
      </c>
      <c r="C350" s="83" t="s">
        <v>415</v>
      </c>
      <c r="D350" s="83"/>
      <c r="E350" s="83">
        <v>2</v>
      </c>
      <c r="F350" s="84">
        <v>38798</v>
      </c>
      <c r="G350" s="85">
        <v>3341.52</v>
      </c>
      <c r="H350" s="85">
        <v>-3341.52</v>
      </c>
      <c r="I350" s="86">
        <f>G350+H350</f>
        <v>0</v>
      </c>
      <c r="L350" t="s">
        <v>95</v>
      </c>
    </row>
    <row r="351" spans="1:12" ht="26.25" thickBot="1" x14ac:dyDescent="0.25">
      <c r="A351" s="40">
        <v>3</v>
      </c>
      <c r="B351" s="19" t="s">
        <v>418</v>
      </c>
      <c r="C351" s="15" t="s">
        <v>209</v>
      </c>
      <c r="D351" s="19"/>
      <c r="E351" s="19">
        <v>1</v>
      </c>
      <c r="F351" s="76">
        <v>39021</v>
      </c>
      <c r="G351" s="38">
        <v>2193</v>
      </c>
      <c r="H351" s="38">
        <v>-2193</v>
      </c>
      <c r="I351" s="17">
        <f>G351+H351</f>
        <v>0</v>
      </c>
    </row>
    <row r="352" spans="1:12" customFormat="1" ht="13.5" customHeight="1" x14ac:dyDescent="0.2">
      <c r="A352" s="251" t="s">
        <v>406</v>
      </c>
      <c r="B352" s="251"/>
      <c r="C352" s="251"/>
      <c r="D352" s="251"/>
      <c r="E352" s="167">
        <f>SUM(E349:E351)</f>
        <v>4</v>
      </c>
      <c r="F352" s="168"/>
      <c r="G352" s="94">
        <f>SUM(G349:G351)</f>
        <v>7734.52</v>
      </c>
      <c r="H352" s="94">
        <f>SUM(H349:H351)</f>
        <v>-7734.52</v>
      </c>
      <c r="I352" s="94">
        <f>SUM(I349:I351)</f>
        <v>0</v>
      </c>
      <c r="J352" s="1"/>
    </row>
    <row r="353" spans="1:19" ht="40.5" customHeight="1" x14ac:dyDescent="0.2">
      <c r="A353" s="169">
        <v>1</v>
      </c>
      <c r="B353" s="169" t="s">
        <v>578</v>
      </c>
      <c r="C353" s="169" t="s">
        <v>579</v>
      </c>
      <c r="D353" s="169"/>
      <c r="E353" s="170">
        <v>2</v>
      </c>
      <c r="F353" s="171">
        <v>2020</v>
      </c>
      <c r="G353" s="172">
        <v>23790</v>
      </c>
      <c r="H353" s="172">
        <v>-23790</v>
      </c>
      <c r="I353" s="173">
        <f t="shared" ref="I353:I371" si="14">-I351</f>
        <v>0</v>
      </c>
      <c r="J353"/>
      <c r="N353"/>
      <c r="R353"/>
      <c r="S353"/>
    </row>
    <row r="354" spans="1:19" ht="49.5" customHeight="1" x14ac:dyDescent="0.2">
      <c r="A354" s="169">
        <v>2</v>
      </c>
      <c r="B354" s="169" t="s">
        <v>578</v>
      </c>
      <c r="C354" s="169" t="s">
        <v>580</v>
      </c>
      <c r="D354" s="169"/>
      <c r="E354" s="170">
        <v>4</v>
      </c>
      <c r="F354" s="171">
        <v>2020</v>
      </c>
      <c r="G354" s="172">
        <v>47580</v>
      </c>
      <c r="H354" s="172">
        <v>-47580</v>
      </c>
      <c r="I354" s="173">
        <f t="shared" si="14"/>
        <v>0</v>
      </c>
      <c r="J354"/>
      <c r="N354"/>
      <c r="R354"/>
      <c r="S354"/>
    </row>
    <row r="355" spans="1:19" ht="49.5" customHeight="1" x14ac:dyDescent="0.2">
      <c r="A355" s="169">
        <v>3</v>
      </c>
      <c r="B355" s="169" t="s">
        <v>578</v>
      </c>
      <c r="C355" s="169" t="s">
        <v>581</v>
      </c>
      <c r="D355" s="169"/>
      <c r="E355" s="170">
        <v>3</v>
      </c>
      <c r="F355" s="171">
        <v>2020</v>
      </c>
      <c r="G355" s="172">
        <v>35685</v>
      </c>
      <c r="H355" s="172">
        <v>-35685</v>
      </c>
      <c r="I355" s="173">
        <f t="shared" si="14"/>
        <v>0</v>
      </c>
      <c r="J355"/>
      <c r="N355"/>
      <c r="R355"/>
      <c r="S355"/>
    </row>
    <row r="356" spans="1:19" ht="49.5" customHeight="1" x14ac:dyDescent="0.2">
      <c r="A356" s="169">
        <v>4</v>
      </c>
      <c r="B356" s="169" t="s">
        <v>578</v>
      </c>
      <c r="C356" s="169" t="s">
        <v>582</v>
      </c>
      <c r="D356" s="169"/>
      <c r="E356" s="170">
        <v>3</v>
      </c>
      <c r="F356" s="171">
        <v>2020</v>
      </c>
      <c r="G356" s="172">
        <v>35685</v>
      </c>
      <c r="H356" s="172">
        <v>-35685</v>
      </c>
      <c r="I356" s="173">
        <f t="shared" si="14"/>
        <v>0</v>
      </c>
      <c r="J356"/>
      <c r="N356"/>
      <c r="R356"/>
      <c r="S356"/>
    </row>
    <row r="357" spans="1:19" ht="49.5" customHeight="1" x14ac:dyDescent="0.2">
      <c r="A357" s="169">
        <v>5</v>
      </c>
      <c r="B357" s="169" t="s">
        <v>578</v>
      </c>
      <c r="C357" s="169" t="s">
        <v>583</v>
      </c>
      <c r="D357" s="169"/>
      <c r="E357" s="170">
        <v>2</v>
      </c>
      <c r="F357" s="171">
        <v>2020</v>
      </c>
      <c r="G357" s="172">
        <v>23790</v>
      </c>
      <c r="H357" s="172">
        <v>-23790</v>
      </c>
      <c r="I357" s="173">
        <f t="shared" si="14"/>
        <v>0</v>
      </c>
      <c r="J357"/>
      <c r="N357"/>
      <c r="R357"/>
      <c r="S357"/>
    </row>
    <row r="358" spans="1:19" ht="49.5" customHeight="1" x14ac:dyDescent="0.2">
      <c r="A358" s="169">
        <v>6</v>
      </c>
      <c r="B358" s="169" t="s">
        <v>578</v>
      </c>
      <c r="C358" s="169" t="s">
        <v>584</v>
      </c>
      <c r="D358" s="169"/>
      <c r="E358" s="170">
        <v>4</v>
      </c>
      <c r="F358" s="171">
        <v>2020</v>
      </c>
      <c r="G358" s="172">
        <v>47580</v>
      </c>
      <c r="H358" s="172">
        <v>-47580</v>
      </c>
      <c r="I358" s="173">
        <f t="shared" si="14"/>
        <v>0</v>
      </c>
      <c r="J358"/>
      <c r="N358"/>
      <c r="R358"/>
      <c r="S358"/>
    </row>
    <row r="359" spans="1:19" ht="49.5" customHeight="1" x14ac:dyDescent="0.2">
      <c r="A359" s="169">
        <v>7</v>
      </c>
      <c r="B359" s="169" t="s">
        <v>578</v>
      </c>
      <c r="C359" s="169" t="s">
        <v>585</v>
      </c>
      <c r="D359" s="169"/>
      <c r="E359" s="170">
        <v>4</v>
      </c>
      <c r="F359" s="171">
        <v>2020</v>
      </c>
      <c r="G359" s="172">
        <v>47580</v>
      </c>
      <c r="H359" s="172">
        <v>-47580</v>
      </c>
      <c r="I359" s="173">
        <f t="shared" si="14"/>
        <v>0</v>
      </c>
      <c r="J359"/>
      <c r="N359"/>
      <c r="R359"/>
      <c r="S359"/>
    </row>
    <row r="360" spans="1:19" ht="49.5" customHeight="1" x14ac:dyDescent="0.2">
      <c r="A360" s="169">
        <v>8</v>
      </c>
      <c r="B360" s="169" t="s">
        <v>578</v>
      </c>
      <c r="C360" s="169" t="s">
        <v>586</v>
      </c>
      <c r="D360" s="169"/>
      <c r="E360" s="170">
        <v>5</v>
      </c>
      <c r="F360" s="171">
        <v>2020</v>
      </c>
      <c r="G360" s="172">
        <v>59475</v>
      </c>
      <c r="H360" s="172">
        <v>-59475</v>
      </c>
      <c r="I360" s="173">
        <f t="shared" si="14"/>
        <v>0</v>
      </c>
      <c r="J360"/>
      <c r="N360"/>
      <c r="R360"/>
      <c r="S360"/>
    </row>
    <row r="361" spans="1:19" ht="40.5" customHeight="1" x14ac:dyDescent="0.2">
      <c r="A361" s="169">
        <v>9</v>
      </c>
      <c r="B361" s="169" t="s">
        <v>578</v>
      </c>
      <c r="C361" s="169" t="s">
        <v>587</v>
      </c>
      <c r="D361" s="169"/>
      <c r="E361" s="170">
        <v>3</v>
      </c>
      <c r="F361" s="171">
        <v>2020</v>
      </c>
      <c r="G361" s="172">
        <v>35685</v>
      </c>
      <c r="H361" s="172">
        <v>-35685</v>
      </c>
      <c r="I361" s="173">
        <f t="shared" si="14"/>
        <v>0</v>
      </c>
      <c r="J361"/>
      <c r="N361"/>
      <c r="R361"/>
      <c r="S361"/>
    </row>
    <row r="362" spans="1:19" ht="40.5" customHeight="1" x14ac:dyDescent="0.2">
      <c r="A362" s="169">
        <v>10</v>
      </c>
      <c r="B362" s="169" t="s">
        <v>578</v>
      </c>
      <c r="C362" s="169" t="s">
        <v>588</v>
      </c>
      <c r="D362" s="169"/>
      <c r="E362" s="170">
        <v>2</v>
      </c>
      <c r="F362" s="171">
        <v>2020</v>
      </c>
      <c r="G362" s="172">
        <v>23790</v>
      </c>
      <c r="H362" s="172">
        <v>-23790</v>
      </c>
      <c r="I362" s="173">
        <f t="shared" si="14"/>
        <v>0</v>
      </c>
      <c r="J362"/>
      <c r="N362"/>
      <c r="R362"/>
      <c r="S362"/>
    </row>
    <row r="363" spans="1:19" ht="40.5" customHeight="1" x14ac:dyDescent="0.2">
      <c r="A363" s="169">
        <v>11</v>
      </c>
      <c r="B363" s="169" t="s">
        <v>578</v>
      </c>
      <c r="C363" s="169" t="s">
        <v>589</v>
      </c>
      <c r="D363" s="169"/>
      <c r="E363" s="170">
        <v>4</v>
      </c>
      <c r="F363" s="171">
        <v>2020</v>
      </c>
      <c r="G363" s="172">
        <v>47580</v>
      </c>
      <c r="H363" s="172">
        <v>-47580</v>
      </c>
      <c r="I363" s="173">
        <f t="shared" si="14"/>
        <v>0</v>
      </c>
      <c r="J363"/>
      <c r="N363"/>
      <c r="R363"/>
      <c r="S363"/>
    </row>
    <row r="364" spans="1:19" ht="57" customHeight="1" x14ac:dyDescent="0.2">
      <c r="A364" s="169">
        <v>12</v>
      </c>
      <c r="B364" s="169" t="s">
        <v>578</v>
      </c>
      <c r="C364" s="169" t="s">
        <v>590</v>
      </c>
      <c r="D364" s="169"/>
      <c r="E364" s="170">
        <v>1</v>
      </c>
      <c r="F364" s="171">
        <v>2020</v>
      </c>
      <c r="G364" s="172">
        <v>11895</v>
      </c>
      <c r="H364" s="172">
        <v>-11895</v>
      </c>
      <c r="I364" s="173">
        <f t="shared" si="14"/>
        <v>0</v>
      </c>
      <c r="J364"/>
      <c r="N364"/>
      <c r="R364"/>
      <c r="S364"/>
    </row>
    <row r="365" spans="1:19" ht="44.25" customHeight="1" x14ac:dyDescent="0.2">
      <c r="A365" s="169">
        <v>13</v>
      </c>
      <c r="B365" s="169" t="s">
        <v>578</v>
      </c>
      <c r="C365" s="169" t="s">
        <v>591</v>
      </c>
      <c r="D365" s="169"/>
      <c r="E365" s="170">
        <v>1</v>
      </c>
      <c r="F365" s="171">
        <v>2020</v>
      </c>
      <c r="G365" s="172">
        <v>11895</v>
      </c>
      <c r="H365" s="172">
        <v>-11895</v>
      </c>
      <c r="I365" s="173">
        <f t="shared" si="14"/>
        <v>0</v>
      </c>
      <c r="J365"/>
      <c r="N365"/>
      <c r="R365"/>
      <c r="S365"/>
    </row>
    <row r="366" spans="1:19" ht="41.25" customHeight="1" x14ac:dyDescent="0.2">
      <c r="A366" s="169">
        <v>14</v>
      </c>
      <c r="B366" s="169" t="s">
        <v>578</v>
      </c>
      <c r="C366" s="169" t="s">
        <v>592</v>
      </c>
      <c r="D366" s="169"/>
      <c r="E366" s="170">
        <v>2</v>
      </c>
      <c r="F366" s="171">
        <v>2020</v>
      </c>
      <c r="G366" s="172">
        <v>23790</v>
      </c>
      <c r="H366" s="172">
        <v>-23790</v>
      </c>
      <c r="I366" s="173">
        <f t="shared" si="14"/>
        <v>0</v>
      </c>
      <c r="J366"/>
      <c r="N366"/>
      <c r="R366"/>
      <c r="S366"/>
    </row>
    <row r="367" spans="1:19" ht="42.75" customHeight="1" x14ac:dyDescent="0.2">
      <c r="A367" s="169">
        <v>15</v>
      </c>
      <c r="B367" s="169" t="s">
        <v>578</v>
      </c>
      <c r="C367" s="169" t="s">
        <v>593</v>
      </c>
      <c r="D367" s="169"/>
      <c r="E367" s="170">
        <v>3</v>
      </c>
      <c r="F367" s="171">
        <v>2020</v>
      </c>
      <c r="G367" s="172">
        <v>35685</v>
      </c>
      <c r="H367" s="172">
        <v>-35685</v>
      </c>
      <c r="I367" s="173">
        <f t="shared" si="14"/>
        <v>0</v>
      </c>
      <c r="J367"/>
      <c r="N367"/>
      <c r="R367"/>
      <c r="S367"/>
    </row>
    <row r="368" spans="1:19" ht="45.75" customHeight="1" x14ac:dyDescent="0.2">
      <c r="A368" s="169">
        <v>16</v>
      </c>
      <c r="B368" s="169" t="s">
        <v>578</v>
      </c>
      <c r="C368" s="169" t="s">
        <v>594</v>
      </c>
      <c r="D368" s="169"/>
      <c r="E368" s="170">
        <v>2</v>
      </c>
      <c r="F368" s="171">
        <v>2020</v>
      </c>
      <c r="G368" s="172">
        <v>23790</v>
      </c>
      <c r="H368" s="172">
        <v>-23790</v>
      </c>
      <c r="I368" s="173">
        <f t="shared" si="14"/>
        <v>0</v>
      </c>
      <c r="J368"/>
      <c r="N368"/>
      <c r="R368"/>
      <c r="S368"/>
    </row>
    <row r="369" spans="1:19" ht="45.75" customHeight="1" x14ac:dyDescent="0.2">
      <c r="A369" s="169">
        <v>17</v>
      </c>
      <c r="B369" s="169" t="s">
        <v>578</v>
      </c>
      <c r="C369" s="169" t="s">
        <v>595</v>
      </c>
      <c r="D369" s="169"/>
      <c r="E369" s="170">
        <v>1</v>
      </c>
      <c r="F369" s="171">
        <v>2020</v>
      </c>
      <c r="G369" s="172">
        <v>11895</v>
      </c>
      <c r="H369" s="172">
        <v>-11895</v>
      </c>
      <c r="I369" s="173">
        <f t="shared" si="14"/>
        <v>0</v>
      </c>
      <c r="J369"/>
      <c r="N369"/>
      <c r="R369"/>
      <c r="S369"/>
    </row>
    <row r="370" spans="1:19" ht="66" customHeight="1" x14ac:dyDescent="0.2">
      <c r="A370" s="169">
        <v>18</v>
      </c>
      <c r="B370" s="169" t="s">
        <v>578</v>
      </c>
      <c r="C370" s="169" t="s">
        <v>596</v>
      </c>
      <c r="D370" s="169"/>
      <c r="E370" s="170">
        <v>2</v>
      </c>
      <c r="F370" s="171">
        <v>2020</v>
      </c>
      <c r="G370" s="172">
        <v>23790</v>
      </c>
      <c r="H370" s="172">
        <v>-23790</v>
      </c>
      <c r="I370" s="173">
        <f t="shared" si="14"/>
        <v>0</v>
      </c>
      <c r="J370"/>
      <c r="N370"/>
      <c r="R370"/>
      <c r="S370"/>
    </row>
    <row r="371" spans="1:19" ht="54" customHeight="1" thickBot="1" x14ac:dyDescent="0.25">
      <c r="A371" s="169">
        <v>19</v>
      </c>
      <c r="B371" s="169" t="s">
        <v>578</v>
      </c>
      <c r="C371" s="169" t="s">
        <v>597</v>
      </c>
      <c r="D371" s="169"/>
      <c r="E371" s="170">
        <v>2</v>
      </c>
      <c r="F371" s="171">
        <v>2020</v>
      </c>
      <c r="G371" s="172">
        <v>23790</v>
      </c>
      <c r="H371" s="172">
        <v>-23790</v>
      </c>
      <c r="I371" s="173">
        <f t="shared" si="14"/>
        <v>0</v>
      </c>
      <c r="J371"/>
      <c r="N371"/>
      <c r="R371"/>
      <c r="S371"/>
    </row>
    <row r="372" spans="1:19" ht="13.5" customHeight="1" thickBot="1" x14ac:dyDescent="0.25">
      <c r="A372" s="238" t="s">
        <v>406</v>
      </c>
      <c r="B372" s="239"/>
      <c r="C372" s="239"/>
      <c r="D372" s="240"/>
      <c r="E372" s="23">
        <f>SUM(E353:E371)</f>
        <v>50</v>
      </c>
      <c r="F372" s="168"/>
      <c r="G372" s="94">
        <f>SUM(G353:G371)</f>
        <v>594750</v>
      </c>
      <c r="H372" s="94">
        <f>SUM(H353:H371)</f>
        <v>-594750</v>
      </c>
      <c r="I372" s="94">
        <f>SUM(I353:I371)</f>
        <v>0</v>
      </c>
      <c r="J372"/>
      <c r="N372"/>
      <c r="R372"/>
      <c r="S372"/>
    </row>
    <row r="373" spans="1:19" ht="69" customHeight="1" x14ac:dyDescent="0.2">
      <c r="A373" s="182">
        <v>1</v>
      </c>
      <c r="B373" s="183" t="s">
        <v>599</v>
      </c>
      <c r="C373" s="183" t="s">
        <v>598</v>
      </c>
      <c r="D373" s="184"/>
      <c r="E373" s="177">
        <v>1</v>
      </c>
      <c r="F373" s="185">
        <v>44256</v>
      </c>
      <c r="G373" s="179">
        <v>7282651.4199999999</v>
      </c>
      <c r="H373" s="180">
        <v>-809183.48</v>
      </c>
      <c r="I373" s="181">
        <f>SUM(G373+H373)</f>
        <v>6473467.9399999995</v>
      </c>
      <c r="J373"/>
      <c r="N373"/>
      <c r="R373"/>
      <c r="S373"/>
    </row>
    <row r="374" spans="1:19" ht="45" customHeight="1" thickBot="1" x14ac:dyDescent="0.25">
      <c r="A374" s="174">
        <v>2</v>
      </c>
      <c r="B374" s="169" t="s">
        <v>600</v>
      </c>
      <c r="C374" s="169" t="s">
        <v>601</v>
      </c>
      <c r="D374" s="176"/>
      <c r="E374" s="187">
        <v>1</v>
      </c>
      <c r="F374" s="178" t="s">
        <v>602</v>
      </c>
      <c r="G374" s="60">
        <v>30826.95</v>
      </c>
      <c r="H374" s="60">
        <v>-30826.95</v>
      </c>
      <c r="I374" s="188">
        <f>SUM(G374+H374)</f>
        <v>0</v>
      </c>
      <c r="J374"/>
      <c r="N374"/>
      <c r="R374"/>
      <c r="S374"/>
    </row>
    <row r="375" spans="1:19" ht="13.5" customHeight="1" thickBot="1" x14ac:dyDescent="0.25">
      <c r="A375" s="235" t="s">
        <v>406</v>
      </c>
      <c r="B375" s="236"/>
      <c r="C375" s="236"/>
      <c r="D375" s="237"/>
      <c r="E375" s="186">
        <v>1</v>
      </c>
      <c r="F375" s="175"/>
      <c r="G375" s="94">
        <f>SUM(G373:G374)</f>
        <v>7313478.3700000001</v>
      </c>
      <c r="H375" s="94">
        <f>SUM(H373:H374)</f>
        <v>-840010.42999999993</v>
      </c>
      <c r="I375" s="94">
        <f>SUM(I373:I374)</f>
        <v>6473467.9399999995</v>
      </c>
      <c r="J375"/>
      <c r="N375"/>
      <c r="R375"/>
      <c r="S375"/>
    </row>
    <row r="376" spans="1:19" ht="12.75" customHeight="1" thickBot="1" x14ac:dyDescent="0.25">
      <c r="A376" s="203" t="s">
        <v>419</v>
      </c>
      <c r="B376" s="203"/>
      <c r="C376" s="203"/>
      <c r="D376" s="203"/>
      <c r="E376" s="204"/>
      <c r="F376" s="204"/>
      <c r="G376" s="29">
        <f>SUM(G336,G345,G348,G352,G372,G375)</f>
        <v>9071855.1699999999</v>
      </c>
      <c r="H376" s="29">
        <f>SUM(H336,H345,H348,H352,H372,H375)</f>
        <v>-2533719.04</v>
      </c>
      <c r="I376" s="29">
        <f>SUM(I336,I345,I348,I352,I372,I375)</f>
        <v>6538136.1299999999</v>
      </c>
      <c r="J376"/>
      <c r="N376"/>
      <c r="R376"/>
      <c r="S376"/>
    </row>
    <row r="377" spans="1:19" ht="12.75" customHeight="1" x14ac:dyDescent="0.2">
      <c r="A377" s="208" t="s">
        <v>533</v>
      </c>
      <c r="B377" s="208"/>
      <c r="C377" s="208"/>
      <c r="D377" s="208"/>
      <c r="E377" s="208"/>
      <c r="F377" s="208"/>
      <c r="G377" s="209"/>
      <c r="H377" s="209"/>
      <c r="I377" s="209"/>
      <c r="J377"/>
      <c r="N377"/>
      <c r="R377"/>
      <c r="S377"/>
    </row>
    <row r="378" spans="1:19" ht="52.5" customHeight="1" x14ac:dyDescent="0.2">
      <c r="A378" s="146">
        <v>1</v>
      </c>
      <c r="B378" s="138" t="s">
        <v>537</v>
      </c>
      <c r="C378" s="138" t="s">
        <v>516</v>
      </c>
      <c r="D378" s="138"/>
      <c r="E378" s="16">
        <v>1</v>
      </c>
      <c r="F378" s="16">
        <v>2006</v>
      </c>
      <c r="G378" s="139">
        <v>8362989.0599999996</v>
      </c>
      <c r="H378" s="139">
        <v>-7855802.96</v>
      </c>
      <c r="I378" s="140">
        <v>507186.1</v>
      </c>
      <c r="J378"/>
      <c r="N378"/>
      <c r="R378"/>
      <c r="S378"/>
    </row>
    <row r="379" spans="1:19" ht="53.25" customHeight="1" x14ac:dyDescent="0.2">
      <c r="A379" s="146">
        <v>2</v>
      </c>
      <c r="B379" s="138" t="s">
        <v>538</v>
      </c>
      <c r="C379" s="138" t="s">
        <v>517</v>
      </c>
      <c r="D379" s="138"/>
      <c r="E379" s="16">
        <v>1</v>
      </c>
      <c r="F379" s="16">
        <v>2003</v>
      </c>
      <c r="G379" s="139">
        <v>4624057.09</v>
      </c>
      <c r="H379" s="139">
        <v>-1946975.76</v>
      </c>
      <c r="I379" s="140">
        <f t="shared" ref="I379" si="15">G379+H379</f>
        <v>2677081.33</v>
      </c>
      <c r="J379"/>
      <c r="N379"/>
      <c r="R379"/>
      <c r="S379"/>
    </row>
    <row r="380" spans="1:19" ht="39" customHeight="1" x14ac:dyDescent="0.2">
      <c r="A380" s="146">
        <v>3</v>
      </c>
      <c r="B380" s="138" t="s">
        <v>536</v>
      </c>
      <c r="C380" s="16" t="str">
        <f>[1]Лист1!C227</f>
        <v>п.г.т. Междуреченск, ул.М.Горького, д.2а.</v>
      </c>
      <c r="D380" s="16">
        <f>[1]Лист1!D227</f>
        <v>107.8</v>
      </c>
      <c r="E380" s="16">
        <f>[1]Лист1!E227</f>
        <v>1</v>
      </c>
      <c r="F380" s="16">
        <f>[1]Лист1!F227</f>
        <v>2000</v>
      </c>
      <c r="G380" s="198"/>
      <c r="H380" s="198"/>
      <c r="I380" s="198">
        <f>G380+H380</f>
        <v>0</v>
      </c>
      <c r="J380"/>
      <c r="N380"/>
      <c r="R380"/>
      <c r="S380"/>
    </row>
    <row r="381" spans="1:19" ht="92.25" customHeight="1" x14ac:dyDescent="0.2">
      <c r="A381" s="146"/>
      <c r="B381" s="141" t="s">
        <v>495</v>
      </c>
      <c r="C381" s="210" t="s">
        <v>95</v>
      </c>
      <c r="D381" s="210"/>
      <c r="E381" s="16">
        <v>1</v>
      </c>
      <c r="F381" s="210"/>
      <c r="G381" s="198"/>
      <c r="H381" s="198"/>
      <c r="I381" s="199"/>
      <c r="J381"/>
      <c r="N381"/>
      <c r="R381"/>
      <c r="S381"/>
    </row>
    <row r="382" spans="1:19" ht="91.5" customHeight="1" x14ac:dyDescent="0.2">
      <c r="A382" s="146"/>
      <c r="B382" s="141" t="s">
        <v>496</v>
      </c>
      <c r="C382" s="199"/>
      <c r="D382" s="199"/>
      <c r="E382" s="16">
        <v>1</v>
      </c>
      <c r="F382" s="199"/>
      <c r="G382" s="198"/>
      <c r="H382" s="198"/>
      <c r="I382" s="199"/>
      <c r="J382"/>
      <c r="N382"/>
      <c r="R382"/>
      <c r="S382"/>
    </row>
    <row r="383" spans="1:19" ht="95.25" customHeight="1" x14ac:dyDescent="0.2">
      <c r="A383" s="146"/>
      <c r="B383" s="141" t="s">
        <v>497</v>
      </c>
      <c r="C383" s="199"/>
      <c r="D383" s="199"/>
      <c r="E383" s="16">
        <v>2</v>
      </c>
      <c r="F383" s="199"/>
      <c r="G383" s="198"/>
      <c r="H383" s="198"/>
      <c r="I383" s="199"/>
      <c r="J383"/>
      <c r="N383"/>
      <c r="R383"/>
      <c r="S383"/>
    </row>
    <row r="384" spans="1:19" ht="171" customHeight="1" x14ac:dyDescent="0.2">
      <c r="A384" s="146"/>
      <c r="B384" s="141" t="s">
        <v>498</v>
      </c>
      <c r="C384" s="199"/>
      <c r="D384" s="199"/>
      <c r="E384" s="16">
        <v>1</v>
      </c>
      <c r="F384" s="199"/>
      <c r="G384" s="198"/>
      <c r="H384" s="198"/>
      <c r="I384" s="199"/>
      <c r="J384"/>
      <c r="N384"/>
      <c r="R384"/>
      <c r="S384"/>
    </row>
    <row r="385" spans="1:19" ht="78" customHeight="1" x14ac:dyDescent="0.2">
      <c r="A385" s="146"/>
      <c r="B385" s="141" t="s">
        <v>499</v>
      </c>
      <c r="C385" s="199"/>
      <c r="D385" s="199"/>
      <c r="E385" s="16">
        <v>1</v>
      </c>
      <c r="F385" s="199"/>
      <c r="G385" s="198"/>
      <c r="H385" s="198"/>
      <c r="I385" s="199"/>
      <c r="J385"/>
      <c r="N385"/>
      <c r="R385"/>
      <c r="S385"/>
    </row>
    <row r="386" spans="1:19" ht="89.25" customHeight="1" x14ac:dyDescent="0.2">
      <c r="A386" s="146"/>
      <c r="B386" s="141" t="s">
        <v>500</v>
      </c>
      <c r="C386" s="199"/>
      <c r="D386" s="199"/>
      <c r="E386" s="16">
        <v>1</v>
      </c>
      <c r="F386" s="199"/>
      <c r="G386" s="198"/>
      <c r="H386" s="198"/>
      <c r="I386" s="199"/>
      <c r="J386"/>
      <c r="N386"/>
      <c r="R386"/>
      <c r="S386"/>
    </row>
    <row r="387" spans="1:19" ht="211.5" customHeight="1" x14ac:dyDescent="0.2">
      <c r="A387" s="146"/>
      <c r="B387" s="138" t="s">
        <v>501</v>
      </c>
      <c r="C387" s="199"/>
      <c r="D387" s="199"/>
      <c r="E387" s="16">
        <v>3</v>
      </c>
      <c r="F387" s="199"/>
      <c r="G387" s="198"/>
      <c r="H387" s="198"/>
      <c r="I387" s="199"/>
      <c r="J387"/>
      <c r="N387"/>
      <c r="R387"/>
      <c r="S387"/>
    </row>
    <row r="388" spans="1:19" ht="93" customHeight="1" x14ac:dyDescent="0.2">
      <c r="A388" s="146"/>
      <c r="B388" s="138" t="s">
        <v>502</v>
      </c>
      <c r="C388" s="199"/>
      <c r="D388" s="199"/>
      <c r="E388" s="16">
        <v>1</v>
      </c>
      <c r="F388" s="199"/>
      <c r="G388" s="198"/>
      <c r="H388" s="198"/>
      <c r="I388" s="199"/>
      <c r="J388"/>
      <c r="N388"/>
      <c r="R388"/>
      <c r="S388"/>
    </row>
    <row r="389" spans="1:19" ht="156" customHeight="1" x14ac:dyDescent="0.2">
      <c r="A389" s="146"/>
      <c r="B389" s="138" t="s">
        <v>503</v>
      </c>
      <c r="C389" s="199"/>
      <c r="D389" s="199"/>
      <c r="E389" s="16">
        <v>1</v>
      </c>
      <c r="F389" s="199"/>
      <c r="G389" s="198"/>
      <c r="H389" s="198"/>
      <c r="I389" s="199"/>
      <c r="J389"/>
      <c r="N389"/>
      <c r="R389"/>
      <c r="S389"/>
    </row>
    <row r="390" spans="1:19" ht="78.75" customHeight="1" x14ac:dyDescent="0.2">
      <c r="A390" s="146"/>
      <c r="B390" s="138" t="s">
        <v>504</v>
      </c>
      <c r="C390" s="199"/>
      <c r="D390" s="199"/>
      <c r="E390" s="16">
        <v>2</v>
      </c>
      <c r="F390" s="199"/>
      <c r="G390" s="198"/>
      <c r="H390" s="198"/>
      <c r="I390" s="199"/>
      <c r="J390"/>
      <c r="N390"/>
      <c r="R390"/>
      <c r="S390"/>
    </row>
    <row r="391" spans="1:19" ht="116.25" customHeight="1" x14ac:dyDescent="0.2">
      <c r="A391" s="146"/>
      <c r="B391" s="138" t="s">
        <v>505</v>
      </c>
      <c r="C391" s="199"/>
      <c r="D391" s="199"/>
      <c r="E391" s="16">
        <v>1</v>
      </c>
      <c r="F391" s="199"/>
      <c r="G391" s="198"/>
      <c r="H391" s="198"/>
      <c r="I391" s="199"/>
      <c r="J391"/>
      <c r="N391"/>
      <c r="R391"/>
      <c r="S391"/>
    </row>
    <row r="392" spans="1:19" ht="182.25" customHeight="1" x14ac:dyDescent="0.2">
      <c r="A392" s="146"/>
      <c r="B392" s="138" t="s">
        <v>506</v>
      </c>
      <c r="C392" s="199"/>
      <c r="D392" s="199"/>
      <c r="E392" s="16">
        <v>2</v>
      </c>
      <c r="F392" s="199"/>
      <c r="G392" s="198"/>
      <c r="H392" s="198"/>
      <c r="I392" s="199"/>
      <c r="J392"/>
      <c r="N392"/>
      <c r="R392"/>
      <c r="S392"/>
    </row>
    <row r="393" spans="1:19" ht="41.25" customHeight="1" x14ac:dyDescent="0.2">
      <c r="A393" s="146"/>
      <c r="B393" s="138" t="s">
        <v>507</v>
      </c>
      <c r="C393" s="199"/>
      <c r="D393" s="199"/>
      <c r="E393" s="16">
        <v>1</v>
      </c>
      <c r="F393" s="199"/>
      <c r="G393" s="198"/>
      <c r="H393" s="198"/>
      <c r="I393" s="199"/>
      <c r="J393"/>
      <c r="N393"/>
      <c r="R393"/>
      <c r="S393"/>
    </row>
    <row r="394" spans="1:19" ht="66" customHeight="1" x14ac:dyDescent="0.2">
      <c r="A394" s="146"/>
      <c r="B394" s="138" t="s">
        <v>508</v>
      </c>
      <c r="C394" s="199"/>
      <c r="D394" s="199"/>
      <c r="E394" s="16">
        <v>1</v>
      </c>
      <c r="F394" s="199"/>
      <c r="G394" s="198"/>
      <c r="H394" s="198"/>
      <c r="I394" s="199"/>
      <c r="J394"/>
      <c r="N394"/>
      <c r="R394"/>
      <c r="S394"/>
    </row>
    <row r="395" spans="1:19" ht="54.75" customHeight="1" x14ac:dyDescent="0.2">
      <c r="A395" s="146"/>
      <c r="B395" s="138" t="s">
        <v>509</v>
      </c>
      <c r="C395" s="199"/>
      <c r="D395" s="199"/>
      <c r="E395" s="16">
        <v>1</v>
      </c>
      <c r="F395" s="199"/>
      <c r="G395" s="198"/>
      <c r="H395" s="198"/>
      <c r="I395" s="199"/>
      <c r="J395"/>
      <c r="N395"/>
      <c r="R395"/>
      <c r="S395"/>
    </row>
    <row r="396" spans="1:19" ht="65.25" customHeight="1" x14ac:dyDescent="0.2">
      <c r="A396" s="146"/>
      <c r="B396" s="138" t="s">
        <v>510</v>
      </c>
      <c r="C396" s="199"/>
      <c r="D396" s="199"/>
      <c r="E396" s="16">
        <v>1</v>
      </c>
      <c r="F396" s="199"/>
      <c r="G396" s="198"/>
      <c r="H396" s="198"/>
      <c r="I396" s="199"/>
      <c r="J396"/>
      <c r="N396"/>
      <c r="R396"/>
      <c r="S396"/>
    </row>
    <row r="397" spans="1:19" ht="169.5" customHeight="1" x14ac:dyDescent="0.2">
      <c r="A397" s="146"/>
      <c r="B397" s="138" t="s">
        <v>511</v>
      </c>
      <c r="C397" s="199"/>
      <c r="D397" s="199"/>
      <c r="E397" s="16">
        <v>87</v>
      </c>
      <c r="F397" s="199"/>
      <c r="G397" s="198"/>
      <c r="H397" s="198"/>
      <c r="I397" s="199"/>
      <c r="J397"/>
      <c r="N397"/>
      <c r="R397"/>
      <c r="S397"/>
    </row>
    <row r="398" spans="1:19" ht="283.5" customHeight="1" x14ac:dyDescent="0.2">
      <c r="A398" s="146"/>
      <c r="B398" s="138" t="s">
        <v>512</v>
      </c>
      <c r="C398" s="199"/>
      <c r="D398" s="199"/>
      <c r="E398" s="16">
        <v>16</v>
      </c>
      <c r="F398" s="199"/>
      <c r="G398" s="198"/>
      <c r="H398" s="198"/>
      <c r="I398" s="199"/>
      <c r="J398"/>
      <c r="N398"/>
      <c r="R398"/>
      <c r="S398"/>
    </row>
    <row r="399" spans="1:19" ht="107.25" customHeight="1" x14ac:dyDescent="0.2">
      <c r="A399" s="146"/>
      <c r="B399" s="138" t="s">
        <v>513</v>
      </c>
      <c r="C399" s="199"/>
      <c r="D399" s="199"/>
      <c r="E399" s="16">
        <v>7</v>
      </c>
      <c r="F399" s="199"/>
      <c r="G399" s="198"/>
      <c r="H399" s="198"/>
      <c r="I399" s="199"/>
      <c r="J399"/>
      <c r="N399"/>
      <c r="R399"/>
      <c r="S399"/>
    </row>
    <row r="400" spans="1:19" ht="129.75" customHeight="1" x14ac:dyDescent="0.2">
      <c r="A400" s="146"/>
      <c r="B400" s="138" t="s">
        <v>514</v>
      </c>
      <c r="C400" s="199"/>
      <c r="D400" s="199"/>
      <c r="E400" s="16">
        <v>2</v>
      </c>
      <c r="F400" s="199"/>
      <c r="G400" s="198"/>
      <c r="H400" s="198"/>
      <c r="I400" s="199"/>
      <c r="J400"/>
      <c r="N400"/>
      <c r="R400"/>
      <c r="S400"/>
    </row>
    <row r="401" spans="1:19" ht="196.5" customHeight="1" x14ac:dyDescent="0.2">
      <c r="A401" s="146"/>
      <c r="B401" s="138" t="s">
        <v>515</v>
      </c>
      <c r="C401" s="199"/>
      <c r="D401" s="199"/>
      <c r="E401" s="16">
        <v>10</v>
      </c>
      <c r="F401" s="199"/>
      <c r="G401" s="198"/>
      <c r="H401" s="198"/>
      <c r="I401" s="199"/>
      <c r="J401"/>
      <c r="N401"/>
      <c r="R401"/>
      <c r="S401"/>
    </row>
    <row r="402" spans="1:19" ht="33.75" customHeight="1" x14ac:dyDescent="0.2">
      <c r="A402" s="146">
        <v>4</v>
      </c>
      <c r="B402" s="138" t="s">
        <v>535</v>
      </c>
      <c r="C402" s="16" t="str">
        <f>[1]Лист1!C202</f>
        <v>п.г.т. Междуреченск, ул.ЖБК, д.11а</v>
      </c>
      <c r="D402" s="16">
        <f>[1]Лист1!D202</f>
        <v>110.4</v>
      </c>
      <c r="E402" s="16">
        <f>[1]Лист1!E202</f>
        <v>1</v>
      </c>
      <c r="F402" s="16">
        <f>[1]Лист1!F202</f>
        <v>2004</v>
      </c>
      <c r="G402" s="198">
        <v>1451998.05</v>
      </c>
      <c r="H402" s="198">
        <v>-754957.78</v>
      </c>
      <c r="I402" s="198">
        <f t="shared" ref="I402" si="16">G402+H402</f>
        <v>697040.27</v>
      </c>
      <c r="J402"/>
      <c r="N402"/>
      <c r="R402"/>
      <c r="S402"/>
    </row>
    <row r="403" spans="1:19" ht="170.25" customHeight="1" x14ac:dyDescent="0.2">
      <c r="A403" s="146"/>
      <c r="B403" s="138" t="s">
        <v>518</v>
      </c>
      <c r="C403" s="211"/>
      <c r="D403" s="211"/>
      <c r="E403" s="16">
        <v>1</v>
      </c>
      <c r="F403" s="211"/>
      <c r="G403" s="198"/>
      <c r="H403" s="198"/>
      <c r="I403" s="199"/>
      <c r="J403"/>
      <c r="N403"/>
      <c r="R403"/>
      <c r="S403"/>
    </row>
    <row r="404" spans="1:19" ht="66" customHeight="1" x14ac:dyDescent="0.2">
      <c r="A404" s="146"/>
      <c r="B404" s="138" t="s">
        <v>519</v>
      </c>
      <c r="C404" s="199"/>
      <c r="D404" s="199"/>
      <c r="E404" s="16">
        <v>1</v>
      </c>
      <c r="F404" s="199"/>
      <c r="G404" s="198"/>
      <c r="H404" s="198"/>
      <c r="I404" s="199"/>
      <c r="J404"/>
      <c r="N404"/>
      <c r="R404"/>
      <c r="S404"/>
    </row>
    <row r="405" spans="1:19" ht="37.5" customHeight="1" x14ac:dyDescent="0.2">
      <c r="A405" s="146"/>
      <c r="B405" s="138" t="s">
        <v>520</v>
      </c>
      <c r="C405" s="199"/>
      <c r="D405" s="199"/>
      <c r="E405" s="16">
        <v>1</v>
      </c>
      <c r="F405" s="199"/>
      <c r="G405" s="198"/>
      <c r="H405" s="198"/>
      <c r="I405" s="199"/>
      <c r="J405"/>
      <c r="N405"/>
      <c r="R405"/>
      <c r="S405"/>
    </row>
    <row r="406" spans="1:19" ht="79.5" customHeight="1" x14ac:dyDescent="0.2">
      <c r="A406" s="146"/>
      <c r="B406" s="138" t="s">
        <v>521</v>
      </c>
      <c r="C406" s="199"/>
      <c r="D406" s="199"/>
      <c r="E406" s="16">
        <v>1</v>
      </c>
      <c r="F406" s="199"/>
      <c r="G406" s="198"/>
      <c r="H406" s="198"/>
      <c r="I406" s="199"/>
      <c r="J406"/>
      <c r="N406"/>
      <c r="R406"/>
      <c r="S406"/>
    </row>
    <row r="407" spans="1:19" ht="66" customHeight="1" x14ac:dyDescent="0.2">
      <c r="A407" s="146"/>
      <c r="B407" s="138" t="s">
        <v>522</v>
      </c>
      <c r="C407" s="199"/>
      <c r="D407" s="199"/>
      <c r="E407" s="16">
        <v>1</v>
      </c>
      <c r="F407" s="199"/>
      <c r="G407" s="198"/>
      <c r="H407" s="198"/>
      <c r="I407" s="199"/>
      <c r="J407"/>
      <c r="N407"/>
      <c r="R407"/>
      <c r="S407"/>
    </row>
    <row r="408" spans="1:19" ht="37.5" customHeight="1" x14ac:dyDescent="0.2">
      <c r="A408" s="146"/>
      <c r="B408" s="138" t="s">
        <v>523</v>
      </c>
      <c r="C408" s="199"/>
      <c r="D408" s="199"/>
      <c r="E408" s="16">
        <v>2</v>
      </c>
      <c r="F408" s="199"/>
      <c r="G408" s="198"/>
      <c r="H408" s="198"/>
      <c r="I408" s="199"/>
      <c r="J408"/>
      <c r="N408"/>
      <c r="R408"/>
      <c r="S408"/>
    </row>
    <row r="409" spans="1:19" ht="53.25" customHeight="1" x14ac:dyDescent="0.2">
      <c r="A409" s="146"/>
      <c r="B409" s="138" t="s">
        <v>524</v>
      </c>
      <c r="C409" s="199"/>
      <c r="D409" s="199"/>
      <c r="E409" s="16">
        <v>1</v>
      </c>
      <c r="F409" s="199"/>
      <c r="G409" s="198"/>
      <c r="H409" s="198"/>
      <c r="I409" s="199"/>
      <c r="J409"/>
      <c r="N409"/>
      <c r="R409"/>
      <c r="S409"/>
    </row>
    <row r="410" spans="1:19" ht="52.5" customHeight="1" x14ac:dyDescent="0.2">
      <c r="A410" s="146"/>
      <c r="B410" s="138" t="s">
        <v>525</v>
      </c>
      <c r="C410" s="199"/>
      <c r="D410" s="199"/>
      <c r="E410" s="16">
        <v>1</v>
      </c>
      <c r="F410" s="199"/>
      <c r="G410" s="198"/>
      <c r="H410" s="198"/>
      <c r="I410" s="199"/>
      <c r="J410"/>
      <c r="N410"/>
      <c r="R410"/>
      <c r="S410"/>
    </row>
    <row r="411" spans="1:19" ht="26.25" customHeight="1" x14ac:dyDescent="0.2">
      <c r="A411" s="146"/>
      <c r="B411" s="138" t="s">
        <v>526</v>
      </c>
      <c r="C411" s="199"/>
      <c r="D411" s="199"/>
      <c r="E411" s="16">
        <v>1</v>
      </c>
      <c r="F411" s="199"/>
      <c r="G411" s="198"/>
      <c r="H411" s="198"/>
      <c r="I411" s="199"/>
      <c r="J411"/>
      <c r="N411"/>
      <c r="R411"/>
      <c r="S411"/>
    </row>
    <row r="412" spans="1:19" ht="26.25" customHeight="1" x14ac:dyDescent="0.2">
      <c r="A412" s="146"/>
      <c r="B412" s="138" t="s">
        <v>527</v>
      </c>
      <c r="C412" s="199"/>
      <c r="D412" s="199"/>
      <c r="E412" s="16">
        <v>1</v>
      </c>
      <c r="F412" s="199"/>
      <c r="G412" s="198"/>
      <c r="H412" s="198"/>
      <c r="I412" s="199"/>
      <c r="J412"/>
      <c r="N412"/>
      <c r="R412"/>
      <c r="S412"/>
    </row>
    <row r="413" spans="1:19" ht="39" customHeight="1" x14ac:dyDescent="0.2">
      <c r="A413" s="146"/>
      <c r="B413" s="138" t="s">
        <v>528</v>
      </c>
      <c r="C413" s="199"/>
      <c r="D413" s="199"/>
      <c r="E413" s="16">
        <v>1</v>
      </c>
      <c r="F413" s="199"/>
      <c r="G413" s="198"/>
      <c r="H413" s="198"/>
      <c r="I413" s="199"/>
      <c r="J413"/>
      <c r="N413"/>
      <c r="R413"/>
      <c r="S413"/>
    </row>
    <row r="414" spans="1:19" ht="42.75" customHeight="1" x14ac:dyDescent="0.2">
      <c r="A414" s="146"/>
      <c r="B414" s="138" t="s">
        <v>529</v>
      </c>
      <c r="C414" s="199"/>
      <c r="D414" s="199"/>
      <c r="E414" s="16">
        <v>1</v>
      </c>
      <c r="F414" s="199"/>
      <c r="G414" s="198"/>
      <c r="H414" s="198"/>
      <c r="I414" s="199"/>
      <c r="J414"/>
      <c r="N414"/>
      <c r="R414"/>
      <c r="S414"/>
    </row>
    <row r="415" spans="1:19" ht="14.25" customHeight="1" x14ac:dyDescent="0.2">
      <c r="A415" s="146"/>
      <c r="B415" s="138" t="s">
        <v>530</v>
      </c>
      <c r="C415" s="199"/>
      <c r="D415" s="199"/>
      <c r="E415" s="16">
        <v>1</v>
      </c>
      <c r="F415" s="199"/>
      <c r="G415" s="198"/>
      <c r="H415" s="198"/>
      <c r="I415" s="199"/>
      <c r="J415"/>
      <c r="N415"/>
      <c r="R415"/>
      <c r="S415"/>
    </row>
    <row r="416" spans="1:19" ht="51.75" customHeight="1" x14ac:dyDescent="0.2">
      <c r="A416" s="146">
        <v>5</v>
      </c>
      <c r="B416" s="138" t="s">
        <v>534</v>
      </c>
      <c r="C416" s="138" t="s">
        <v>531</v>
      </c>
      <c r="D416" s="138">
        <v>30</v>
      </c>
      <c r="E416" s="16">
        <v>1</v>
      </c>
      <c r="F416" s="16">
        <v>1965</v>
      </c>
      <c r="G416" s="140">
        <v>94234.68</v>
      </c>
      <c r="H416" s="140">
        <v>-94234.68</v>
      </c>
      <c r="I416" s="140">
        <f t="shared" ref="I416" si="17">G416+H416</f>
        <v>0</v>
      </c>
      <c r="J416"/>
      <c r="N416"/>
      <c r="R416"/>
      <c r="S416"/>
    </row>
    <row r="417" spans="1:19" ht="12.75" customHeight="1" thickBot="1" x14ac:dyDescent="0.25">
      <c r="A417" s="143"/>
      <c r="B417" s="212" t="s">
        <v>532</v>
      </c>
      <c r="C417" s="213"/>
      <c r="D417" s="213"/>
      <c r="E417" s="213"/>
      <c r="F417" s="213"/>
      <c r="G417" s="144">
        <f>SUM(G378:G416)</f>
        <v>14533278.879999999</v>
      </c>
      <c r="H417" s="144">
        <f>SUM(H378:H416)</f>
        <v>-10651971.18</v>
      </c>
      <c r="I417" s="145">
        <f>SUM(I378:I416)</f>
        <v>3881307.7</v>
      </c>
      <c r="J417"/>
      <c r="N417"/>
      <c r="R417"/>
      <c r="S417"/>
    </row>
    <row r="418" spans="1:19" ht="12.75" customHeight="1" x14ac:dyDescent="0.2">
      <c r="A418" s="32"/>
      <c r="B418" s="32"/>
      <c r="C418" s="32"/>
      <c r="D418" s="32"/>
      <c r="E418" s="32"/>
      <c r="F418" s="32"/>
      <c r="G418" s="142"/>
      <c r="H418" s="142"/>
      <c r="I418" s="142"/>
      <c r="J418"/>
      <c r="N418"/>
      <c r="R418"/>
      <c r="S418"/>
    </row>
    <row r="419" spans="1:19" ht="13.5" thickBot="1" x14ac:dyDescent="0.25">
      <c r="A419" s="205" t="s">
        <v>420</v>
      </c>
      <c r="B419" s="205"/>
      <c r="C419" s="205"/>
      <c r="D419" s="205"/>
      <c r="E419" s="205"/>
      <c r="F419" s="205"/>
      <c r="G419" s="137">
        <f>SUM(G289+G376+G417)</f>
        <v>55762104.00999999</v>
      </c>
      <c r="H419" s="137">
        <f>SUM(H289+H376+H417)</f>
        <v>-42219724.5</v>
      </c>
      <c r="I419" s="137">
        <f>SUM(I289+I376+I417)</f>
        <v>13542379.509999998</v>
      </c>
      <c r="N419"/>
      <c r="R419"/>
      <c r="S419"/>
    </row>
    <row r="420" spans="1:19" ht="13.5" thickBot="1" x14ac:dyDescent="0.25">
      <c r="A420" s="206" t="s">
        <v>421</v>
      </c>
      <c r="B420" s="206"/>
      <c r="C420" s="206"/>
      <c r="D420" s="206"/>
      <c r="E420" s="206"/>
      <c r="F420" s="206"/>
      <c r="G420" s="95"/>
      <c r="H420" s="96"/>
      <c r="I420" s="97"/>
      <c r="K420" t="s">
        <v>95</v>
      </c>
      <c r="N420"/>
      <c r="R420"/>
      <c r="S420"/>
    </row>
    <row r="421" spans="1:19" ht="25.5" x14ac:dyDescent="0.2">
      <c r="A421" s="100">
        <v>1</v>
      </c>
      <c r="B421" s="19" t="s">
        <v>446</v>
      </c>
      <c r="C421" s="31" t="s">
        <v>447</v>
      </c>
      <c r="D421" s="46"/>
      <c r="E421" s="19">
        <v>1</v>
      </c>
      <c r="F421" s="101"/>
      <c r="G421" s="38">
        <v>941</v>
      </c>
      <c r="H421" s="104">
        <v>-941</v>
      </c>
      <c r="I421" s="17">
        <f t="shared" ref="I421:I429" si="18">G421+H421</f>
        <v>0</v>
      </c>
      <c r="N421"/>
      <c r="R421"/>
      <c r="S421"/>
    </row>
    <row r="422" spans="1:19" ht="25.5" x14ac:dyDescent="0.2">
      <c r="A422" s="100">
        <v>3</v>
      </c>
      <c r="B422" s="19" t="s">
        <v>448</v>
      </c>
      <c r="C422" s="31" t="s">
        <v>447</v>
      </c>
      <c r="D422" s="46"/>
      <c r="E422" s="19">
        <v>1</v>
      </c>
      <c r="F422" s="101"/>
      <c r="G422" s="38">
        <v>710</v>
      </c>
      <c r="H422" s="104">
        <v>-710</v>
      </c>
      <c r="I422" s="17">
        <f t="shared" si="18"/>
        <v>0</v>
      </c>
      <c r="N422"/>
      <c r="R422"/>
      <c r="S422"/>
    </row>
    <row r="423" spans="1:19" ht="25.5" x14ac:dyDescent="0.2">
      <c r="A423" s="100">
        <v>5</v>
      </c>
      <c r="B423" s="19" t="s">
        <v>449</v>
      </c>
      <c r="C423" s="31" t="s">
        <v>447</v>
      </c>
      <c r="D423" s="46"/>
      <c r="E423" s="19">
        <v>2</v>
      </c>
      <c r="F423" s="101"/>
      <c r="G423" s="38">
        <v>510</v>
      </c>
      <c r="H423" s="104">
        <v>-510</v>
      </c>
      <c r="I423" s="17">
        <f t="shared" si="18"/>
        <v>0</v>
      </c>
      <c r="N423"/>
      <c r="R423"/>
      <c r="S423"/>
    </row>
    <row r="424" spans="1:19" ht="25.5" x14ac:dyDescent="0.2">
      <c r="A424" s="100">
        <v>6</v>
      </c>
      <c r="B424" s="19" t="s">
        <v>450</v>
      </c>
      <c r="C424" s="31" t="s">
        <v>447</v>
      </c>
      <c r="D424" s="46"/>
      <c r="E424" s="19">
        <v>2</v>
      </c>
      <c r="F424" s="101"/>
      <c r="G424" s="38">
        <v>170</v>
      </c>
      <c r="H424" s="104">
        <v>-170</v>
      </c>
      <c r="I424" s="17">
        <f t="shared" si="18"/>
        <v>0</v>
      </c>
      <c r="N424"/>
      <c r="R424"/>
      <c r="S424"/>
    </row>
    <row r="425" spans="1:19" ht="25.5" x14ac:dyDescent="0.2">
      <c r="A425" s="100">
        <v>7</v>
      </c>
      <c r="B425" s="19" t="s">
        <v>451</v>
      </c>
      <c r="C425" s="31" t="s">
        <v>447</v>
      </c>
      <c r="D425" s="46"/>
      <c r="E425" s="19">
        <v>4</v>
      </c>
      <c r="F425" s="101"/>
      <c r="G425" s="38">
        <v>1520</v>
      </c>
      <c r="H425" s="104">
        <v>-1520</v>
      </c>
      <c r="I425" s="17">
        <f t="shared" si="18"/>
        <v>0</v>
      </c>
      <c r="N425"/>
      <c r="R425"/>
      <c r="S425"/>
    </row>
    <row r="426" spans="1:19" ht="25.5" x14ac:dyDescent="0.2">
      <c r="A426" s="100">
        <v>8</v>
      </c>
      <c r="B426" s="19" t="s">
        <v>452</v>
      </c>
      <c r="C426" s="15" t="s">
        <v>209</v>
      </c>
      <c r="D426" s="19"/>
      <c r="E426" s="19">
        <v>5</v>
      </c>
      <c r="F426" s="101"/>
      <c r="G426" s="38">
        <v>1900</v>
      </c>
      <c r="H426" s="104">
        <v>-1900</v>
      </c>
      <c r="I426" s="17">
        <f t="shared" si="18"/>
        <v>0</v>
      </c>
      <c r="N426"/>
      <c r="R426"/>
      <c r="S426"/>
    </row>
    <row r="427" spans="1:19" ht="25.5" x14ac:dyDescent="0.2">
      <c r="A427" s="100">
        <v>10</v>
      </c>
      <c r="B427" s="15" t="s">
        <v>453</v>
      </c>
      <c r="C427" s="15" t="s">
        <v>209</v>
      </c>
      <c r="D427" s="15"/>
      <c r="E427" s="15">
        <v>1</v>
      </c>
      <c r="F427" s="101"/>
      <c r="G427" s="17">
        <v>1253</v>
      </c>
      <c r="H427" s="17">
        <v>-1253</v>
      </c>
      <c r="I427" s="17">
        <f t="shared" si="18"/>
        <v>0</v>
      </c>
      <c r="N427"/>
      <c r="R427"/>
      <c r="S427"/>
    </row>
    <row r="428" spans="1:19" ht="25.5" x14ac:dyDescent="0.2">
      <c r="A428" s="100">
        <v>12</v>
      </c>
      <c r="B428" s="19" t="s">
        <v>454</v>
      </c>
      <c r="C428" s="15" t="s">
        <v>209</v>
      </c>
      <c r="D428" s="19"/>
      <c r="E428" s="19">
        <v>3</v>
      </c>
      <c r="F428" s="101"/>
      <c r="G428" s="38">
        <v>1620</v>
      </c>
      <c r="H428" s="104">
        <v>-1620</v>
      </c>
      <c r="I428" s="17">
        <f t="shared" si="18"/>
        <v>0</v>
      </c>
      <c r="N428"/>
      <c r="R428"/>
      <c r="S428"/>
    </row>
    <row r="429" spans="1:19" ht="26.25" thickBot="1" x14ac:dyDescent="0.25">
      <c r="A429" s="100">
        <v>13</v>
      </c>
      <c r="B429" s="19" t="s">
        <v>455</v>
      </c>
      <c r="C429" s="15" t="s">
        <v>209</v>
      </c>
      <c r="D429" s="19"/>
      <c r="E429" s="19">
        <v>3</v>
      </c>
      <c r="F429" s="101"/>
      <c r="G429" s="38">
        <v>270</v>
      </c>
      <c r="H429" s="104">
        <v>-270</v>
      </c>
      <c r="I429" s="17">
        <f t="shared" si="18"/>
        <v>0</v>
      </c>
      <c r="N429"/>
      <c r="R429"/>
      <c r="S429"/>
    </row>
    <row r="430" spans="1:19" ht="13.5" thickBot="1" x14ac:dyDescent="0.25">
      <c r="A430" s="207" t="s">
        <v>456</v>
      </c>
      <c r="B430" s="207"/>
      <c r="C430" s="207"/>
      <c r="D430" s="207"/>
      <c r="E430" s="207"/>
      <c r="F430" s="207"/>
      <c r="G430" s="105">
        <f>SUM(G421:G429)</f>
        <v>8894</v>
      </c>
      <c r="H430" s="105">
        <f>SUM(H421:H429)</f>
        <v>-8894</v>
      </c>
      <c r="I430" s="105">
        <f>SUM(I421:I429)</f>
        <v>0</v>
      </c>
      <c r="N430"/>
      <c r="R430"/>
      <c r="S430"/>
    </row>
    <row r="431" spans="1:19" ht="25.5" x14ac:dyDescent="0.2">
      <c r="A431" s="100">
        <v>1</v>
      </c>
      <c r="B431" s="15" t="s">
        <v>457</v>
      </c>
      <c r="C431" s="31" t="s">
        <v>447</v>
      </c>
      <c r="D431" s="15"/>
      <c r="E431" s="15">
        <v>3</v>
      </c>
      <c r="F431" s="106"/>
      <c r="G431" s="17">
        <v>1500</v>
      </c>
      <c r="H431" s="107">
        <v>-1500</v>
      </c>
      <c r="I431" s="17">
        <f t="shared" ref="I431:I442" si="19">G431+H431</f>
        <v>0</v>
      </c>
      <c r="N431"/>
      <c r="R431"/>
      <c r="S431"/>
    </row>
    <row r="432" spans="1:19" ht="25.5" x14ac:dyDescent="0.2">
      <c r="A432" s="100">
        <v>2</v>
      </c>
      <c r="B432" s="15" t="s">
        <v>458</v>
      </c>
      <c r="C432" s="31" t="s">
        <v>447</v>
      </c>
      <c r="D432" s="15"/>
      <c r="E432" s="15">
        <v>1</v>
      </c>
      <c r="F432" s="106"/>
      <c r="G432" s="17">
        <v>502</v>
      </c>
      <c r="H432" s="107">
        <v>-502</v>
      </c>
      <c r="I432" s="17">
        <f t="shared" si="19"/>
        <v>0</v>
      </c>
      <c r="N432"/>
      <c r="R432"/>
      <c r="S432"/>
    </row>
    <row r="433" spans="1:19" ht="25.5" x14ac:dyDescent="0.2">
      <c r="A433" s="100">
        <v>3</v>
      </c>
      <c r="B433" s="15" t="s">
        <v>459</v>
      </c>
      <c r="C433" s="31" t="s">
        <v>447</v>
      </c>
      <c r="D433" s="15"/>
      <c r="E433" s="15">
        <v>4</v>
      </c>
      <c r="F433" s="106"/>
      <c r="G433" s="17">
        <v>1400</v>
      </c>
      <c r="H433" s="107">
        <v>-1400</v>
      </c>
      <c r="I433" s="17">
        <f t="shared" si="19"/>
        <v>0</v>
      </c>
      <c r="N433"/>
      <c r="R433"/>
      <c r="S433"/>
    </row>
    <row r="434" spans="1:19" ht="25.5" x14ac:dyDescent="0.2">
      <c r="A434" s="100">
        <v>4</v>
      </c>
      <c r="B434" s="15" t="s">
        <v>460</v>
      </c>
      <c r="C434" s="31" t="s">
        <v>447</v>
      </c>
      <c r="D434" s="15"/>
      <c r="E434" s="15">
        <v>1</v>
      </c>
      <c r="F434" s="106"/>
      <c r="G434" s="17">
        <v>300</v>
      </c>
      <c r="H434" s="107">
        <v>-300</v>
      </c>
      <c r="I434" s="17">
        <f t="shared" si="19"/>
        <v>0</v>
      </c>
      <c r="N434"/>
      <c r="R434"/>
      <c r="S434"/>
    </row>
    <row r="435" spans="1:19" ht="25.5" x14ac:dyDescent="0.2">
      <c r="A435" s="100">
        <v>5</v>
      </c>
      <c r="B435" s="15" t="s">
        <v>461</v>
      </c>
      <c r="C435" s="31" t="s">
        <v>447</v>
      </c>
      <c r="D435" s="15"/>
      <c r="E435" s="15">
        <v>10</v>
      </c>
      <c r="F435" s="106"/>
      <c r="G435" s="17">
        <v>4200</v>
      </c>
      <c r="H435" s="107">
        <v>-4200</v>
      </c>
      <c r="I435" s="17">
        <f t="shared" si="19"/>
        <v>0</v>
      </c>
      <c r="J435"/>
      <c r="N435"/>
      <c r="R435"/>
      <c r="S435"/>
    </row>
    <row r="436" spans="1:19" ht="25.5" x14ac:dyDescent="0.2">
      <c r="A436" s="100">
        <v>6</v>
      </c>
      <c r="B436" s="15" t="s">
        <v>462</v>
      </c>
      <c r="C436" s="31" t="s">
        <v>447</v>
      </c>
      <c r="D436" s="15"/>
      <c r="E436" s="15">
        <v>1</v>
      </c>
      <c r="F436" s="106"/>
      <c r="G436" s="17">
        <v>150</v>
      </c>
      <c r="H436" s="107">
        <v>-150</v>
      </c>
      <c r="I436" s="17">
        <f t="shared" si="19"/>
        <v>0</v>
      </c>
      <c r="J436"/>
      <c r="N436"/>
      <c r="R436"/>
      <c r="S436"/>
    </row>
    <row r="437" spans="1:19" ht="25.5" x14ac:dyDescent="0.2">
      <c r="A437" s="100">
        <v>7</v>
      </c>
      <c r="B437" s="15" t="s">
        <v>463</v>
      </c>
      <c r="C437" s="31" t="s">
        <v>447</v>
      </c>
      <c r="D437" s="15"/>
      <c r="E437" s="15">
        <v>2</v>
      </c>
      <c r="F437" s="106"/>
      <c r="G437" s="17">
        <v>690</v>
      </c>
      <c r="H437" s="107">
        <v>-690</v>
      </c>
      <c r="I437" s="17">
        <f t="shared" si="19"/>
        <v>0</v>
      </c>
      <c r="J437"/>
      <c r="N437"/>
      <c r="R437"/>
      <c r="S437"/>
    </row>
    <row r="438" spans="1:19" ht="25.5" x14ac:dyDescent="0.2">
      <c r="A438" s="100">
        <v>8</v>
      </c>
      <c r="B438" s="15" t="s">
        <v>464</v>
      </c>
      <c r="C438" s="31" t="s">
        <v>447</v>
      </c>
      <c r="D438" s="15"/>
      <c r="E438" s="15">
        <v>1</v>
      </c>
      <c r="F438" s="106"/>
      <c r="G438" s="17">
        <v>219</v>
      </c>
      <c r="H438" s="107">
        <v>-219</v>
      </c>
      <c r="I438" s="17">
        <f t="shared" si="19"/>
        <v>0</v>
      </c>
      <c r="J438"/>
      <c r="N438"/>
      <c r="R438"/>
      <c r="S438"/>
    </row>
    <row r="439" spans="1:19" ht="25.5" x14ac:dyDescent="0.2">
      <c r="A439" s="100">
        <v>9</v>
      </c>
      <c r="B439" s="15" t="s">
        <v>465</v>
      </c>
      <c r="C439" s="31" t="s">
        <v>447</v>
      </c>
      <c r="D439" s="15"/>
      <c r="E439" s="15">
        <v>1</v>
      </c>
      <c r="F439" s="106"/>
      <c r="G439" s="17">
        <v>176</v>
      </c>
      <c r="H439" s="107">
        <v>-176</v>
      </c>
      <c r="I439" s="17">
        <f t="shared" si="19"/>
        <v>0</v>
      </c>
      <c r="J439"/>
      <c r="N439"/>
      <c r="R439"/>
      <c r="S439"/>
    </row>
    <row r="440" spans="1:19" ht="25.5" x14ac:dyDescent="0.2">
      <c r="A440" s="100">
        <v>10</v>
      </c>
      <c r="B440" s="15" t="s">
        <v>466</v>
      </c>
      <c r="C440" s="31" t="s">
        <v>447</v>
      </c>
      <c r="D440" s="15"/>
      <c r="E440" s="15">
        <v>1</v>
      </c>
      <c r="F440" s="106"/>
      <c r="G440" s="17">
        <v>505</v>
      </c>
      <c r="H440" s="107">
        <v>-505</v>
      </c>
      <c r="I440" s="17">
        <f t="shared" si="19"/>
        <v>0</v>
      </c>
      <c r="J440"/>
      <c r="N440"/>
      <c r="R440"/>
      <c r="S440"/>
    </row>
    <row r="441" spans="1:19" ht="25.5" x14ac:dyDescent="0.2">
      <c r="A441" s="102">
        <v>11</v>
      </c>
      <c r="B441" s="19" t="s">
        <v>467</v>
      </c>
      <c r="C441" s="31" t="s">
        <v>447</v>
      </c>
      <c r="D441" s="19"/>
      <c r="E441" s="19">
        <v>2</v>
      </c>
      <c r="F441" s="108"/>
      <c r="G441" s="38">
        <v>1000</v>
      </c>
      <c r="H441" s="104">
        <v>-1000</v>
      </c>
      <c r="I441" s="17">
        <f t="shared" si="19"/>
        <v>0</v>
      </c>
      <c r="J441"/>
      <c r="N441"/>
      <c r="R441"/>
      <c r="S441"/>
    </row>
    <row r="442" spans="1:19" ht="26.25" thickBot="1" x14ac:dyDescent="0.25">
      <c r="A442" s="102">
        <v>12</v>
      </c>
      <c r="B442" s="19" t="s">
        <v>468</v>
      </c>
      <c r="C442" s="15" t="s">
        <v>209</v>
      </c>
      <c r="D442" s="19"/>
      <c r="E442" s="19">
        <v>2</v>
      </c>
      <c r="F442" s="108"/>
      <c r="G442" s="38">
        <v>532.35</v>
      </c>
      <c r="H442" s="104">
        <v>-532.35</v>
      </c>
      <c r="I442" s="17">
        <f t="shared" si="19"/>
        <v>0</v>
      </c>
      <c r="J442"/>
      <c r="N442"/>
      <c r="R442"/>
      <c r="S442"/>
    </row>
    <row r="443" spans="1:19" ht="13.5" thickBot="1" x14ac:dyDescent="0.25">
      <c r="A443" s="200" t="s">
        <v>469</v>
      </c>
      <c r="B443" s="200"/>
      <c r="C443" s="200"/>
      <c r="D443" s="200"/>
      <c r="E443" s="200"/>
      <c r="F443" s="200"/>
      <c r="G443" s="94">
        <f>SUM(G431:G442)</f>
        <v>11174.35</v>
      </c>
      <c r="H443" s="105">
        <f>SUM(H431:H442)</f>
        <v>-11174.35</v>
      </c>
      <c r="I443" s="105">
        <f>SUM(I431:I439)</f>
        <v>0</v>
      </c>
      <c r="J443"/>
      <c r="N443"/>
      <c r="R443"/>
      <c r="S443"/>
    </row>
    <row r="444" spans="1:19" ht="13.5" thickBot="1" x14ac:dyDescent="0.25">
      <c r="A444" s="201" t="s">
        <v>470</v>
      </c>
      <c r="B444" s="201"/>
      <c r="C444" s="201"/>
      <c r="D444" s="201"/>
      <c r="E444" s="201"/>
      <c r="F444" s="201"/>
      <c r="G444" s="29">
        <f>SUM(G430,G443)</f>
        <v>20068.349999999999</v>
      </c>
      <c r="H444" s="29">
        <f>SUM(H430,H443)</f>
        <v>-20068.349999999999</v>
      </c>
      <c r="I444" s="79">
        <f>SUM(I430,I443)</f>
        <v>0</v>
      </c>
      <c r="J444"/>
      <c r="N444"/>
      <c r="R444"/>
      <c r="S444"/>
    </row>
    <row r="445" spans="1:19" ht="39" thickBot="1" x14ac:dyDescent="0.25">
      <c r="A445" s="109">
        <v>1</v>
      </c>
      <c r="B445" s="31" t="s">
        <v>471</v>
      </c>
      <c r="C445" s="31" t="s">
        <v>254</v>
      </c>
      <c r="D445" s="110"/>
      <c r="E445" s="46">
        <v>2</v>
      </c>
      <c r="F445" s="111"/>
      <c r="G445" s="38">
        <v>1460</v>
      </c>
      <c r="H445" s="38">
        <v>-1460</v>
      </c>
      <c r="I445" s="112"/>
      <c r="J445"/>
      <c r="N445"/>
      <c r="R445"/>
      <c r="S445"/>
    </row>
    <row r="446" spans="1:19" ht="13.5" thickBot="1" x14ac:dyDescent="0.25">
      <c r="A446" s="202" t="s">
        <v>472</v>
      </c>
      <c r="B446" s="202"/>
      <c r="C446" s="202"/>
      <c r="D446" s="202"/>
      <c r="E446" s="202"/>
      <c r="F446" s="202"/>
      <c r="G446" s="79">
        <f>SUM(G444,G445)</f>
        <v>21528.35</v>
      </c>
      <c r="H446" s="79">
        <f>SUM(H444,H445)</f>
        <v>-21528.35</v>
      </c>
      <c r="I446" s="79">
        <f>SUM(I443,I430)</f>
        <v>0</v>
      </c>
      <c r="J446"/>
      <c r="N446"/>
      <c r="R446"/>
      <c r="S446"/>
    </row>
    <row r="447" spans="1:19" ht="25.5" x14ac:dyDescent="0.2">
      <c r="A447" s="113"/>
      <c r="B447" s="114" t="s">
        <v>605</v>
      </c>
      <c r="C447" s="115"/>
      <c r="D447" s="115"/>
      <c r="E447" s="115"/>
      <c r="F447" s="116"/>
      <c r="G447" s="117">
        <f>SUM(G55,G419,G110,G446)</f>
        <v>60369981.999999993</v>
      </c>
      <c r="H447" s="117">
        <f>SUM(H55,H419,H110,H446)</f>
        <v>-46517729.729999997</v>
      </c>
      <c r="I447" s="117">
        <f>SUM(I55,I419,I110,I446)</f>
        <v>13852252.269999998</v>
      </c>
      <c r="J447"/>
      <c r="N447"/>
      <c r="R447"/>
      <c r="S447"/>
    </row>
    <row r="448" spans="1:19" x14ac:dyDescent="0.2">
      <c r="A448" s="118"/>
      <c r="B448" s="189" t="s">
        <v>473</v>
      </c>
      <c r="C448" s="189"/>
      <c r="D448" s="189"/>
      <c r="E448" s="189"/>
      <c r="F448" s="189"/>
      <c r="G448" s="189"/>
      <c r="H448" s="189"/>
      <c r="I448" s="189"/>
      <c r="J448"/>
      <c r="N448"/>
      <c r="R448"/>
      <c r="S448"/>
    </row>
    <row r="449" spans="1:19" ht="51" x14ac:dyDescent="0.2">
      <c r="A449" s="119" t="s">
        <v>1</v>
      </c>
      <c r="B449" s="114" t="s">
        <v>474</v>
      </c>
      <c r="C449" s="190" t="s">
        <v>475</v>
      </c>
      <c r="D449" s="190"/>
      <c r="E449" s="190"/>
      <c r="F449" s="2" t="s">
        <v>6</v>
      </c>
      <c r="G449" s="191" t="s">
        <v>476</v>
      </c>
      <c r="H449" s="191"/>
      <c r="I449" s="120" t="s">
        <v>477</v>
      </c>
      <c r="J449"/>
      <c r="N449"/>
      <c r="R449"/>
      <c r="S449"/>
    </row>
    <row r="450" spans="1:19" ht="114.75" x14ac:dyDescent="0.2">
      <c r="A450" s="119">
        <v>1</v>
      </c>
      <c r="B450" s="121" t="s">
        <v>553</v>
      </c>
      <c r="C450" s="192" t="s">
        <v>478</v>
      </c>
      <c r="D450" s="192"/>
      <c r="E450" s="192"/>
      <c r="F450" s="2" t="s">
        <v>479</v>
      </c>
      <c r="G450" s="191" t="s">
        <v>480</v>
      </c>
      <c r="H450" s="191"/>
      <c r="I450" s="120">
        <v>193862.39999999999</v>
      </c>
      <c r="J450"/>
      <c r="N450"/>
      <c r="R450"/>
      <c r="S450"/>
    </row>
    <row r="451" spans="1:19" ht="102" x14ac:dyDescent="0.2">
      <c r="A451" s="119">
        <v>2</v>
      </c>
      <c r="B451" s="121" t="s">
        <v>481</v>
      </c>
      <c r="C451" s="192" t="s">
        <v>482</v>
      </c>
      <c r="D451" s="192"/>
      <c r="E451" s="192"/>
      <c r="F451" s="2" t="s">
        <v>479</v>
      </c>
      <c r="G451" s="191" t="s">
        <v>483</v>
      </c>
      <c r="H451" s="191"/>
      <c r="I451" s="120">
        <v>734269.43999999994</v>
      </c>
      <c r="J451"/>
      <c r="N451"/>
      <c r="R451"/>
      <c r="S451"/>
    </row>
    <row r="452" spans="1:19" ht="123" customHeight="1" x14ac:dyDescent="0.2">
      <c r="A452" s="119">
        <v>3</v>
      </c>
      <c r="B452" s="121" t="s">
        <v>564</v>
      </c>
      <c r="C452" s="192" t="s">
        <v>484</v>
      </c>
      <c r="D452" s="192"/>
      <c r="E452" s="192"/>
      <c r="F452" s="2" t="s">
        <v>485</v>
      </c>
      <c r="G452" s="191" t="s">
        <v>486</v>
      </c>
      <c r="H452" s="191"/>
      <c r="I452" s="120">
        <v>534088.1</v>
      </c>
      <c r="J452"/>
      <c r="N452"/>
      <c r="R452"/>
      <c r="S452"/>
    </row>
    <row r="453" spans="1:19" ht="126" customHeight="1" x14ac:dyDescent="0.2">
      <c r="A453" s="119">
        <v>4</v>
      </c>
      <c r="B453" s="163" t="s">
        <v>565</v>
      </c>
      <c r="C453" s="193" t="s">
        <v>567</v>
      </c>
      <c r="D453" s="194"/>
      <c r="E453" s="195"/>
      <c r="F453" s="164">
        <v>44039</v>
      </c>
      <c r="G453" s="196" t="s">
        <v>566</v>
      </c>
      <c r="H453" s="197"/>
      <c r="I453" s="120">
        <v>2769705.8</v>
      </c>
      <c r="J453"/>
      <c r="N453"/>
      <c r="R453"/>
      <c r="S453"/>
    </row>
    <row r="454" spans="1:19" ht="25.5" x14ac:dyDescent="0.2">
      <c r="A454" s="119"/>
      <c r="B454" s="114" t="s">
        <v>487</v>
      </c>
      <c r="C454" s="192"/>
      <c r="D454" s="192"/>
      <c r="E454" s="192"/>
      <c r="F454" s="2"/>
      <c r="G454" s="191"/>
      <c r="H454" s="191"/>
      <c r="I454" s="120">
        <f>SUM(I450:I453)</f>
        <v>4231925.74</v>
      </c>
      <c r="J454"/>
      <c r="N454"/>
      <c r="R454"/>
      <c r="S454"/>
    </row>
    <row r="455" spans="1:19" ht="13.5" customHeight="1" x14ac:dyDescent="0.2">
      <c r="A455" s="122"/>
      <c r="B455" s="123"/>
      <c r="C455" s="122"/>
      <c r="D455" s="122"/>
      <c r="E455" s="122"/>
      <c r="F455" s="124"/>
      <c r="G455" s="125"/>
      <c r="H455" s="125"/>
      <c r="I455" s="125"/>
      <c r="J455"/>
      <c r="N455"/>
      <c r="R455"/>
      <c r="S455"/>
    </row>
    <row r="457" spans="1:19" ht="25.5" x14ac:dyDescent="0.2">
      <c r="B457" s="126"/>
      <c r="C457" s="136" t="s">
        <v>539</v>
      </c>
      <c r="F457" s="1" t="s">
        <v>95</v>
      </c>
      <c r="G457" t="s">
        <v>494</v>
      </c>
      <c r="J457"/>
      <c r="N457"/>
      <c r="R457"/>
      <c r="S457"/>
    </row>
    <row r="458" spans="1:19" x14ac:dyDescent="0.2">
      <c r="B458" s="126"/>
      <c r="J458"/>
      <c r="N458"/>
      <c r="R458"/>
      <c r="S458"/>
    </row>
    <row r="459" spans="1:19" x14ac:dyDescent="0.2">
      <c r="C459" t="s">
        <v>488</v>
      </c>
      <c r="D459" t="s">
        <v>489</v>
      </c>
      <c r="G459" t="s">
        <v>490</v>
      </c>
      <c r="J459"/>
      <c r="N459"/>
      <c r="R459"/>
      <c r="S459"/>
    </row>
    <row r="461" spans="1:19" x14ac:dyDescent="0.2">
      <c r="C461" t="s">
        <v>606</v>
      </c>
      <c r="J461"/>
      <c r="N461"/>
      <c r="R461"/>
      <c r="S461"/>
    </row>
    <row r="468" spans="6:19" ht="13.5" customHeight="1" x14ac:dyDescent="0.2">
      <c r="F468"/>
      <c r="J468"/>
      <c r="N468"/>
      <c r="R468"/>
      <c r="S468"/>
    </row>
    <row r="472" spans="6:19" x14ac:dyDescent="0.2">
      <c r="F472"/>
      <c r="J472"/>
      <c r="M472" t="s">
        <v>95</v>
      </c>
      <c r="N472"/>
      <c r="R472"/>
      <c r="S472"/>
    </row>
    <row r="473" spans="6:19" ht="13.5" customHeight="1" x14ac:dyDescent="0.2">
      <c r="F473"/>
      <c r="J473"/>
      <c r="N473"/>
      <c r="R473"/>
      <c r="S473"/>
    </row>
    <row r="475" spans="6:19" ht="132.75" customHeight="1" x14ac:dyDescent="0.2">
      <c r="F475"/>
      <c r="J475"/>
      <c r="N475"/>
      <c r="R475"/>
      <c r="S475"/>
    </row>
    <row r="476" spans="6:19" ht="102.75" customHeight="1" x14ac:dyDescent="0.2">
      <c r="F476"/>
      <c r="J476"/>
      <c r="N476"/>
      <c r="R476"/>
      <c r="S476"/>
    </row>
    <row r="477" spans="6:19" ht="114.75" customHeight="1" x14ac:dyDescent="0.2">
      <c r="F477"/>
      <c r="J477"/>
      <c r="N477"/>
      <c r="R477"/>
      <c r="S477"/>
    </row>
    <row r="478" spans="6:19" ht="22.5" customHeight="1" x14ac:dyDescent="0.2">
      <c r="F478"/>
      <c r="J478"/>
      <c r="N478"/>
      <c r="R478"/>
      <c r="S478"/>
    </row>
    <row r="479" spans="6:19" ht="11.25" customHeight="1" x14ac:dyDescent="0.2">
      <c r="F479"/>
      <c r="J479"/>
      <c r="N479"/>
      <c r="R479"/>
      <c r="S479"/>
    </row>
    <row r="481" spans="6:19" ht="30" customHeight="1" x14ac:dyDescent="0.2">
      <c r="F481"/>
      <c r="J481"/>
      <c r="N481"/>
      <c r="R481"/>
      <c r="S481"/>
    </row>
    <row r="482" spans="6:19" ht="11.25" customHeight="1" x14ac:dyDescent="0.2">
      <c r="F482"/>
      <c r="J482"/>
      <c r="N482"/>
      <c r="R482"/>
      <c r="S482"/>
    </row>
    <row r="483" spans="6:19" ht="12.75" customHeight="1" x14ac:dyDescent="0.2">
      <c r="F483"/>
      <c r="J483"/>
      <c r="N483"/>
      <c r="R483"/>
      <c r="S483"/>
    </row>
    <row r="485" spans="6:19" ht="12.75" customHeight="1" x14ac:dyDescent="0.2">
      <c r="F485"/>
      <c r="J485"/>
      <c r="N485"/>
      <c r="R485"/>
      <c r="S485"/>
    </row>
  </sheetData>
  <mergeCells count="69">
    <mergeCell ref="A375:D375"/>
    <mergeCell ref="A372:D372"/>
    <mergeCell ref="A111:I111"/>
    <mergeCell ref="D124:D126"/>
    <mergeCell ref="D208:D214"/>
    <mergeCell ref="G208:G214"/>
    <mergeCell ref="H208:H214"/>
    <mergeCell ref="A288:D288"/>
    <mergeCell ref="A289:F289"/>
    <mergeCell ref="A290:I290"/>
    <mergeCell ref="A336:D336"/>
    <mergeCell ref="A345:D345"/>
    <mergeCell ref="A348:D348"/>
    <mergeCell ref="A352:D352"/>
    <mergeCell ref="A37:F37"/>
    <mergeCell ref="A54:F54"/>
    <mergeCell ref="A55:F55"/>
    <mergeCell ref="A62:I62"/>
    <mergeCell ref="A110:F110"/>
    <mergeCell ref="A56:I56"/>
    <mergeCell ref="G57:H57"/>
    <mergeCell ref="C57:E57"/>
    <mergeCell ref="C60:E60"/>
    <mergeCell ref="C58:E58"/>
    <mergeCell ref="G58:H58"/>
    <mergeCell ref="C59:E59"/>
    <mergeCell ref="G59:H59"/>
    <mergeCell ref="G61:H61"/>
    <mergeCell ref="G60:H60"/>
    <mergeCell ref="A61:F61"/>
    <mergeCell ref="A1:S1"/>
    <mergeCell ref="A2:I5"/>
    <mergeCell ref="A6:I6"/>
    <mergeCell ref="A8:I8"/>
    <mergeCell ref="A34:F34"/>
    <mergeCell ref="A376:F376"/>
    <mergeCell ref="A419:F419"/>
    <mergeCell ref="A420:F420"/>
    <mergeCell ref="A430:F430"/>
    <mergeCell ref="A377:I377"/>
    <mergeCell ref="C381:C401"/>
    <mergeCell ref="D381:D401"/>
    <mergeCell ref="F381:F401"/>
    <mergeCell ref="C403:C415"/>
    <mergeCell ref="D403:D415"/>
    <mergeCell ref="F403:F415"/>
    <mergeCell ref="G380:G401"/>
    <mergeCell ref="H380:H401"/>
    <mergeCell ref="I380:I401"/>
    <mergeCell ref="B417:F417"/>
    <mergeCell ref="G402:G415"/>
    <mergeCell ref="H402:H415"/>
    <mergeCell ref="I402:I415"/>
    <mergeCell ref="A443:F443"/>
    <mergeCell ref="A444:F444"/>
    <mergeCell ref="A446:F446"/>
    <mergeCell ref="B448:I448"/>
    <mergeCell ref="C449:E449"/>
    <mergeCell ref="G449:H449"/>
    <mergeCell ref="C454:E454"/>
    <mergeCell ref="G454:H454"/>
    <mergeCell ref="C450:E450"/>
    <mergeCell ref="G450:H450"/>
    <mergeCell ref="C451:E451"/>
    <mergeCell ref="G451:H451"/>
    <mergeCell ref="C452:E452"/>
    <mergeCell ref="G452:H452"/>
    <mergeCell ref="C453:E453"/>
    <mergeCell ref="G453:H453"/>
  </mergeCells>
  <pageMargins left="0.43333333333333302" right="0.196527777777778" top="0.196527777777778" bottom="0.196527777777778" header="0.51180555555555496" footer="0.51180555555555496"/>
  <pageSetup paperSize="9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435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revision>86</cp:revision>
  <cp:lastPrinted>2018-10-03T13:06:11Z</cp:lastPrinted>
  <dcterms:created xsi:type="dcterms:W3CDTF">2008-03-06T18:14:12Z</dcterms:created>
  <dcterms:modified xsi:type="dcterms:W3CDTF">2021-06-29T05:48:02Z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