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8" i="1"/>
  <c r="G418"/>
  <c r="I416"/>
  <c r="I415"/>
  <c r="I414"/>
  <c r="I413"/>
  <c r="I412"/>
  <c r="I411"/>
  <c r="I406"/>
  <c r="I405"/>
  <c r="I401"/>
  <c r="I379"/>
  <c r="H375"/>
  <c r="G375"/>
  <c r="I374"/>
  <c r="I373"/>
  <c r="I372"/>
  <c r="I370"/>
  <c r="I369"/>
  <c r="I368"/>
  <c r="I367"/>
  <c r="I366"/>
  <c r="I365"/>
  <c r="I364"/>
  <c r="I363"/>
  <c r="I362"/>
  <c r="I361"/>
  <c r="I360"/>
  <c r="H354"/>
  <c r="G354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G334"/>
  <c r="H333"/>
  <c r="H332"/>
  <c r="H331"/>
  <c r="H330"/>
  <c r="H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H295"/>
  <c r="G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69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G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J123"/>
  <c r="J122"/>
  <c r="I122"/>
  <c r="J121"/>
  <c r="I121"/>
  <c r="J120"/>
  <c r="I120"/>
  <c r="J119"/>
  <c r="I119"/>
  <c r="I118"/>
  <c r="I117"/>
  <c r="I116"/>
  <c r="I115"/>
  <c r="I114"/>
  <c r="I113"/>
  <c r="I112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41"/>
  <c r="H41"/>
  <c r="G41"/>
  <c r="I32"/>
  <c r="H32"/>
  <c r="G32"/>
  <c r="H22"/>
  <c r="G22"/>
  <c r="I21"/>
  <c r="I20"/>
  <c r="I22" s="1"/>
  <c r="H19"/>
  <c r="G19"/>
  <c r="I18"/>
  <c r="I19" s="1"/>
  <c r="I17"/>
  <c r="H17"/>
  <c r="G17"/>
  <c r="I354" l="1"/>
  <c r="I188"/>
  <c r="G355"/>
  <c r="H334"/>
  <c r="H355" s="1"/>
  <c r="G26"/>
  <c r="I26"/>
  <c r="G296"/>
  <c r="I334"/>
  <c r="I375"/>
  <c r="H26"/>
  <c r="H296"/>
  <c r="I296" s="1"/>
  <c r="I295"/>
  <c r="I355" l="1"/>
</calcChain>
</file>

<file path=xl/sharedStrings.xml><?xml version="1.0" encoding="utf-8"?>
<sst xmlns="http://schemas.openxmlformats.org/spreadsheetml/2006/main" count="1925" uniqueCount="890">
  <si>
    <t>Реестр имущества сельского поселения Рамено на 01.07.2021г.</t>
  </si>
  <si>
    <t>№ п/п</t>
  </si>
  <si>
    <t>Наименование имущества</t>
  </si>
  <si>
    <t>Адрес, месторасположене</t>
  </si>
  <si>
    <t>Кол-во</t>
  </si>
  <si>
    <t>Площадь, протяженность</t>
  </si>
  <si>
    <t>Год ввода в эксплуатацию</t>
  </si>
  <si>
    <t>Балансовая стоимость</t>
  </si>
  <si>
    <t>Амортизация</t>
  </si>
  <si>
    <t>Остаточная стоимость</t>
  </si>
  <si>
    <t>Инвентарный номер</t>
  </si>
  <si>
    <t>ОКОФ</t>
  </si>
  <si>
    <t>Основные средства находящиеся в оперативном управлении                                                                                                                                                                                                                 счет 1.101.000</t>
  </si>
  <si>
    <t>Компьютер : Р4 Cel-1700/DDR 256Mb/SVGA int/Sound int/FDD 1.44/k/m; монитор Samtron 76E 1280x1024@65 Гц 0.24mm; принтер Epson LX-1170 АЗ</t>
  </si>
  <si>
    <t>с.Рамено, ул.Советская, 46</t>
  </si>
  <si>
    <t>-</t>
  </si>
  <si>
    <t>0104001</t>
  </si>
  <si>
    <t>143020201</t>
  </si>
  <si>
    <t>Принтер Canon LBP-2900</t>
  </si>
  <si>
    <t>0104002</t>
  </si>
  <si>
    <t>14 0001010</t>
  </si>
  <si>
    <t>Копировальный аппарат Canon FC-224 S</t>
  </si>
  <si>
    <t>0104003</t>
  </si>
  <si>
    <t>Ксерокс Canon FC 220</t>
  </si>
  <si>
    <t>0104004</t>
  </si>
  <si>
    <t>14 3020201</t>
  </si>
  <si>
    <t>Монитор Samsung TFT 20" 2043NW (MYNKS) silver wide 5ms</t>
  </si>
  <si>
    <t>0104005</t>
  </si>
  <si>
    <t>14 3020000</t>
  </si>
  <si>
    <t>Принтер Canon i-Sensys LBP-2900</t>
  </si>
  <si>
    <t>0104006</t>
  </si>
  <si>
    <t>Факс Sharp FO85 (термобумага, автообрезка)</t>
  </si>
  <si>
    <t>0104007</t>
  </si>
  <si>
    <t>Системный блок Core2 Duo 2.8/HD500GB/2048mb/RX3870 512 Mb/FDD/DVD-RW/450w/клавиатура/мышь</t>
  </si>
  <si>
    <t>0104008</t>
  </si>
  <si>
    <t>Компьютер в комплекте: ноутбук Acer Extensa 5635ZG-432G25Mi; сумка BagSpace (нейлон, черная); МФУ Canon i-SENSYS MF 4340D (A4, 32Mb, 22 стр/мин, лазерное МФУ, факс, двустороняя печать, USB2.0); кабель удлинитель CC-USB-AMAF 1,8м; модем Zyxel p-660RT/RT2 (LAN); програмное обеспечение: Windows XP Professional, Microsoft Office SB 2007 Win32, Kaspersky Anti-Virus 2010</t>
  </si>
  <si>
    <t>0104009</t>
  </si>
  <si>
    <t>Ноутбук НР 620 Т4500/2G/320/DVDRW/WiFi/BT/W7S/15.6» HD LED AG/Cam/6C/Modem/Case (WT095EA)</t>
  </si>
  <si>
    <t>0134001</t>
  </si>
  <si>
    <t>Компьютер в сборе (системный блок Геос Intel; монитор 18.5" Samsung S19B300N + ИБП Powercom IMP-525AP+МФУ лазерн.HP Laser Jet Pro M1132)</t>
  </si>
  <si>
    <t>521430202011480</t>
  </si>
  <si>
    <t>Ноутбук ASUS X550Z с установленным программным обеспечением  Microsoft Office, Kaspersky Internet Security</t>
  </si>
  <si>
    <t>2017г.</t>
  </si>
  <si>
    <t>521430202011482</t>
  </si>
  <si>
    <t>Итого по счету 101.04.000</t>
  </si>
  <si>
    <t>х</t>
  </si>
  <si>
    <t>Автомобиль Лада210740</t>
  </si>
  <si>
    <t>с.Рамено</t>
  </si>
  <si>
    <t>15 3410000</t>
  </si>
  <si>
    <t>Итого по счету 101.05.000</t>
  </si>
  <si>
    <t>Решетки для окон</t>
  </si>
  <si>
    <t>01060001-1</t>
  </si>
  <si>
    <t>16 2899000</t>
  </si>
  <si>
    <t>01060001-2</t>
  </si>
  <si>
    <t>Итого по счету 101.06.000</t>
  </si>
  <si>
    <t>Итого по счету 101. ….</t>
  </si>
  <si>
    <t>Всего по счету 101.000</t>
  </si>
  <si>
    <t>Основные средства до 10000, 0 рублей на забалансовом счете</t>
  </si>
  <si>
    <t>Машинка печатная  "Любава" ТУ 25-01.1223-82</t>
  </si>
  <si>
    <t>Машинка печатная электропишущая</t>
  </si>
  <si>
    <t>Автомагнитола</t>
  </si>
  <si>
    <t>Электротэнны</t>
  </si>
  <si>
    <t>Стол письменный 2-хтумбов.</t>
  </si>
  <si>
    <t>Шкаф для документов</t>
  </si>
  <si>
    <t>Стойка  компьютерная</t>
  </si>
  <si>
    <t>Сейф</t>
  </si>
  <si>
    <t>Плиты мраморные</t>
  </si>
  <si>
    <t>Кресло "Юпитер" (синий)</t>
  </si>
  <si>
    <t>Кресло "Престиж"</t>
  </si>
  <si>
    <t>Кресло "Логика"    с-32</t>
  </si>
  <si>
    <t>Имущество,  составляющее казну поселения счет  108.51</t>
  </si>
  <si>
    <t>Квартира с.Рамено ул.Родниковая д.1 кв.12</t>
  </si>
  <si>
    <t>32,6 кв.м</t>
  </si>
  <si>
    <t>000108010214</t>
  </si>
  <si>
    <t>13 4527610</t>
  </si>
  <si>
    <t>Памятник погибшим воинам в Великой Отечественной войне</t>
  </si>
  <si>
    <t>с.Рамено, ул.Советская</t>
  </si>
  <si>
    <t>10129232020001</t>
  </si>
  <si>
    <t>12 9232020</t>
  </si>
  <si>
    <t>п.Майоровский, ул.Полевая</t>
  </si>
  <si>
    <t>10129232020002</t>
  </si>
  <si>
    <t>Дорога (протяженность 692 п.м.)</t>
  </si>
  <si>
    <t>с.Рамено, ул.Склонная</t>
  </si>
  <si>
    <t>692 п.м.</t>
  </si>
  <si>
    <t>10124527315023</t>
  </si>
  <si>
    <t>12 4527315</t>
  </si>
  <si>
    <t>Дорога (протяженность 910 п.м.)</t>
  </si>
  <si>
    <t>с.Рамено, ул.Западная</t>
  </si>
  <si>
    <t>910 п.м.</t>
  </si>
  <si>
    <t>10124527315024</t>
  </si>
  <si>
    <t>Дорога (протяженность 324 п.м.)</t>
  </si>
  <si>
    <t>с.Рамено, ул.Садовая</t>
  </si>
  <si>
    <t>324 п.м.</t>
  </si>
  <si>
    <t>10124527315025</t>
  </si>
  <si>
    <t>Дорога (протяженность 634 п.м.)</t>
  </si>
  <si>
    <t>с.Рамено, ул.Школьная</t>
  </si>
  <si>
    <t>634 п.м.</t>
  </si>
  <si>
    <t>10124527315026</t>
  </si>
  <si>
    <t>Дорога (протяженность 956 п.м.)</t>
  </si>
  <si>
    <t>с.Рамено, ул.Дачная</t>
  </si>
  <si>
    <t>956 п.м.</t>
  </si>
  <si>
    <t>10124527315027</t>
  </si>
  <si>
    <t>Дорога (протяженность 940 п.м.)</t>
  </si>
  <si>
    <t>с.Рамено, ул.Механизаторов</t>
  </si>
  <si>
    <t>940,0 п. м.</t>
  </si>
  <si>
    <t>10124527315028</t>
  </si>
  <si>
    <t>Дорога (протяженность 540 п.м.)</t>
  </si>
  <si>
    <t>с.Рамено, ул.Лесная</t>
  </si>
  <si>
    <t>540,0 п. м.</t>
  </si>
  <si>
    <t>10124527315029</t>
  </si>
  <si>
    <t>Дорога (протяженность 841 п.м.)</t>
  </si>
  <si>
    <t>с.Рамено, ул.Полевая</t>
  </si>
  <si>
    <t>841,0 п. м.</t>
  </si>
  <si>
    <t>10124527315030</t>
  </si>
  <si>
    <t>Дорога (протяженность 1020п.м.)</t>
  </si>
  <si>
    <t>с.Рамено, ул.Новостроящаяся</t>
  </si>
  <si>
    <t>1020,0 п. м.</t>
  </si>
  <si>
    <t>10124527315031</t>
  </si>
  <si>
    <t>Дорога (протяженность 400 п.м.)</t>
  </si>
  <si>
    <t>с.Рамено, ул.Новая</t>
  </si>
  <si>
    <t>400,0 п. м.</t>
  </si>
  <si>
    <t>10124527315032</t>
  </si>
  <si>
    <t>Дорога (протяженность 290 п.м.)</t>
  </si>
  <si>
    <t>с.Рамено, ул.Юбилейная</t>
  </si>
  <si>
    <t>290,0 п. м.</t>
  </si>
  <si>
    <t>10124527315033</t>
  </si>
  <si>
    <t>Дорога (протяженность 402 п.м.)</t>
  </si>
  <si>
    <t>с.Рамено, ул.Южная</t>
  </si>
  <si>
    <t>402,0 п. м.</t>
  </si>
  <si>
    <t>10124527315034</t>
  </si>
  <si>
    <t>Дорога (протяженность 510 п.м.)</t>
  </si>
  <si>
    <t>с.Рамено, ул.Строительная</t>
  </si>
  <si>
    <t>510,0 п. м.</t>
  </si>
  <si>
    <t>10124527315035</t>
  </si>
  <si>
    <t>Дорога (протяженность 438 п.м.)</t>
  </si>
  <si>
    <t>с.Рамено, ул.Молодежная</t>
  </si>
  <si>
    <t>438,0 п. м.</t>
  </si>
  <si>
    <t>10124527315036</t>
  </si>
  <si>
    <t>Дорога (протяженность 412 п.м.)</t>
  </si>
  <si>
    <t>с.Рамено, пер.Овражный</t>
  </si>
  <si>
    <t>412,0 п. м.</t>
  </si>
  <si>
    <t>10124527315001</t>
  </si>
  <si>
    <t>Дорога (протяженность 1042 п.м.)</t>
  </si>
  <si>
    <t>с.Рамено, ул.Кооперативная</t>
  </si>
  <si>
    <t>1042,0 п. м.</t>
  </si>
  <si>
    <t>10124527315002</t>
  </si>
  <si>
    <t>Дорога (протяженность 900 п.м.)</t>
  </si>
  <si>
    <t>с.Рамено, ул.Специалистов</t>
  </si>
  <si>
    <t>900,0 п. м.</t>
  </si>
  <si>
    <t>10124527315003</t>
  </si>
  <si>
    <t>Дорога (протяженность 224 п.м.)</t>
  </si>
  <si>
    <t>с.Рамено, пер.Березовый</t>
  </si>
  <si>
    <t>224,0 п. м.</t>
  </si>
  <si>
    <t>10124527315004</t>
  </si>
  <si>
    <t>Дорога (протяженность 1578 п.м.)</t>
  </si>
  <si>
    <t>с.Рамено, ул.Пионерская</t>
  </si>
  <si>
    <t>1578 п. м.</t>
  </si>
  <si>
    <t>10124527315006</t>
  </si>
  <si>
    <t>Дорога (протяженность 220 п.м.)</t>
  </si>
  <si>
    <t>с.Рамено, пер.Цветочный</t>
  </si>
  <si>
    <t>220 п. м.</t>
  </si>
  <si>
    <t>10124527315007</t>
  </si>
  <si>
    <t>Дорога (протяженность 236 п.м.)</t>
  </si>
  <si>
    <t>с.Рамено, пер.Короткий</t>
  </si>
  <si>
    <t>236 п. м.</t>
  </si>
  <si>
    <t>10124527315008</t>
  </si>
  <si>
    <t>Дорога (протяженность 894 п.м.)</t>
  </si>
  <si>
    <t>с.Рамено, ул.Молодогвардейская</t>
  </si>
  <si>
    <t>894 п. м.</t>
  </si>
  <si>
    <t>10124527315009</t>
  </si>
  <si>
    <t>Дорога (протяженность 428п.м.)</t>
  </si>
  <si>
    <t>с.Рамено, ул.Мирная</t>
  </si>
  <si>
    <t>428 п. м.</t>
  </si>
  <si>
    <t>10124527315010</t>
  </si>
  <si>
    <t>Дорога (протяженность 1200 п.м)</t>
  </si>
  <si>
    <t>с.Рамено, ул.Клубная</t>
  </si>
  <si>
    <t>1200,0 п. м.</t>
  </si>
  <si>
    <t>10124527315011</t>
  </si>
  <si>
    <t>Дорога (протяженность 1235 п.м.)</t>
  </si>
  <si>
    <t>с.Рамено, ул.Весенняя</t>
  </si>
  <si>
    <t>1235 п. м.</t>
  </si>
  <si>
    <t>10124527315012</t>
  </si>
  <si>
    <t>Дорога (протяженность 700 п.м.)</t>
  </si>
  <si>
    <t>с.Рамено, ул.Почтовая</t>
  </si>
  <si>
    <t>700 п. м.</t>
  </si>
  <si>
    <t>10124527315013</t>
  </si>
  <si>
    <t>Дорога (протяженность 1080п.м.)</t>
  </si>
  <si>
    <t>с.Рамено, ул.Солнечная</t>
  </si>
  <si>
    <t>1080,0 п. м.</t>
  </si>
  <si>
    <t>10124527315014</t>
  </si>
  <si>
    <t>Дорога (протяженность 200 п.м.)</t>
  </si>
  <si>
    <t>с.Рамено, ул.Зеленая</t>
  </si>
  <si>
    <t>200,0 п. м.</t>
  </si>
  <si>
    <t>10124527315015</t>
  </si>
  <si>
    <t>Дорога (протяженность 200 п.м)</t>
  </si>
  <si>
    <t>с.Рамено, пер.Сосновый</t>
  </si>
  <si>
    <t>300,0 п. м.</t>
  </si>
  <si>
    <t>Дорога (протяженность 300 п.м)</t>
  </si>
  <si>
    <t>с.Рамено, ул.Родниковая</t>
  </si>
  <si>
    <t>800 п.м.</t>
  </si>
  <si>
    <t>Дорога (протяженность 1080 п.м)</t>
  </si>
  <si>
    <t>с.Рамено, ул. Луговая</t>
  </si>
  <si>
    <t>Дорога (протяженность 170 п.м)</t>
  </si>
  <si>
    <t>с.Рамено, от ул. Новостроящейся до ул. Солнечной</t>
  </si>
  <si>
    <t>170 п.м.</t>
  </si>
  <si>
    <t>Дорога (протяженность 150 п.м)</t>
  </si>
  <si>
    <t>с.Рамено, от ул. Полевой до ул. Новостроящейся</t>
  </si>
  <si>
    <t>150 п.м.</t>
  </si>
  <si>
    <t>Дорога (протяженность 340 п.м)</t>
  </si>
  <si>
    <t>с.Рамено, от ул. Полевой до ул. Солнечной</t>
  </si>
  <si>
    <t>340 п.м.</t>
  </si>
  <si>
    <t>Дорога (протяженность 280 п.м.)</t>
  </si>
  <si>
    <t>п.Майоровский, ул.Центральная</t>
  </si>
  <si>
    <t>280,0 п. м.</t>
  </si>
  <si>
    <t>10124527315016</t>
  </si>
  <si>
    <t>Дорога (протяженность 682 п.м.)</t>
  </si>
  <si>
    <t>п.Майоровский, ул.Лесная</t>
  </si>
  <si>
    <t>682,0 п. м.</t>
  </si>
  <si>
    <t>10124527315017</t>
  </si>
  <si>
    <t>10124527315018</t>
  </si>
  <si>
    <t>Дорога (протяженность 460 п.м.)</t>
  </si>
  <si>
    <t>п.Майоровский, ул.Дубовая Роща</t>
  </si>
  <si>
    <t>460,0 п. м.</t>
  </si>
  <si>
    <t>10124527315019</t>
  </si>
  <si>
    <t>Дорога (протяженность 986 п.м.)</t>
  </si>
  <si>
    <t>п.Майоровский, ул.Новостроящаяся</t>
  </si>
  <si>
    <t>986,0 п. м.</t>
  </si>
  <si>
    <t>10124527315020</t>
  </si>
  <si>
    <t>Дорога (протяженность 1170 п.м.)</t>
  </si>
  <si>
    <t>п.Майоровский, ул.Заречная</t>
  </si>
  <si>
    <t>1170 п. м.</t>
  </si>
  <si>
    <t>10124527315021</t>
  </si>
  <si>
    <t>Дорога (протяженность 1220 п.м.)</t>
  </si>
  <si>
    <t>п.Майоровский, ул.Прудная</t>
  </si>
  <si>
    <t>1220,0 п. м.</t>
  </si>
  <si>
    <t>10124527315022</t>
  </si>
  <si>
    <t>Дорога (протяженность 490 п.м.)</t>
  </si>
  <si>
    <t>п.Майоровский, ул. Дачная</t>
  </si>
  <si>
    <t>490 п.м.</t>
  </si>
  <si>
    <t>Дорога (протяженность 120 п.м.)</t>
  </si>
  <si>
    <t>п.Майоровский, пер. Ключевой</t>
  </si>
  <si>
    <t>120,0 п. м.</t>
  </si>
  <si>
    <t>Дорога (протяженность 1540 п.м.)</t>
  </si>
  <si>
    <t>п.Майоровский, от ул. Центральной до ул. Прудной</t>
  </si>
  <si>
    <t>1540,0 п.м.</t>
  </si>
  <si>
    <t>Дорога (протяженность 688 п.м.)</t>
  </si>
  <si>
    <t>п.Майоровский, пер. Дачный</t>
  </si>
  <si>
    <t>688,0 п.м.</t>
  </si>
  <si>
    <t>Водопроводная сеть (протяженность 1911 п.м.)</t>
  </si>
  <si>
    <t>с.Рамено ул.Новостоящаяся, ул.Полевая, ул.Лесная, ул Советская</t>
  </si>
  <si>
    <t>1911 п. м.</t>
  </si>
  <si>
    <t>000108010186</t>
  </si>
  <si>
    <t>12 4527351</t>
  </si>
  <si>
    <t>Здание дома культуры</t>
  </si>
  <si>
    <t>с.Рамено ул.Клубная,6</t>
  </si>
  <si>
    <t>508,0 кв.м</t>
  </si>
  <si>
    <t>00001000004</t>
  </si>
  <si>
    <t>11 0001120</t>
  </si>
  <si>
    <t>Котельная для дома культуры в т.ч. Котел КСГ-50 ЯИК-50 (1шт.), Котел КСГ-50 ЯИК-50 (1шт.), Насос циркулярный 30/7 (1шт.), Насос Willo-PB-088EA (1шт.), Счетчик "Гобой" АТ-5         (1 шт.), Насос (1 шт.).</t>
  </si>
  <si>
    <t>29,65 кв.м</t>
  </si>
  <si>
    <t>000108010260</t>
  </si>
  <si>
    <t>11 4527391</t>
  </si>
  <si>
    <t>Комплект электроснабжения уличного освещения</t>
  </si>
  <si>
    <t>с. Рамено</t>
  </si>
  <si>
    <t>000108010185</t>
  </si>
  <si>
    <t>12 0001000</t>
  </si>
  <si>
    <t>Водопроводная сеть по ул. Западная, ул. Склонная, ул. Родниковая в с. Рамено , в т.ч. водозаборная скважина для восстановления водоснабжения западной части с.Рамено муниципального района Сызранский Самарской области -1 шт., водонапорная башня для восстановления водоснабжения западной части с.Рамено муниципального района Сызранский Самарской области  - 1шт., смотровые колодцы -16шт., задвижки -7шт. (протяженность 1836,25 м)</t>
  </si>
  <si>
    <t>с. Рамено ул. Западная, ул. Склонная, ул. Родниковая</t>
  </si>
  <si>
    <t>1836,25 п. м.</t>
  </si>
  <si>
    <t>000108010215</t>
  </si>
  <si>
    <t>Контейнерная площадка</t>
  </si>
  <si>
    <t>Самарская область, Сызранский район, с. Рамено, ул. Дачная, 20 м. от жилого дома № 15</t>
  </si>
  <si>
    <t>06124527472011</t>
  </si>
  <si>
    <t>12 4527472</t>
  </si>
  <si>
    <t>Самарская область, Сызранский район, с. Рамено, ул. Пионерская, 20 м. от жилого дома № 24</t>
  </si>
  <si>
    <t>06124527472010</t>
  </si>
  <si>
    <t>06124527472009</t>
  </si>
  <si>
    <t>Самарская область, Сызранский район, с. Рамено, ул. Кооперативная, 20 м. от жилого дома № 14</t>
  </si>
  <si>
    <t>06124527472003</t>
  </si>
  <si>
    <t>Самарская область, Сызранский район, с. Рамено, ул. Новостроящаяся, 24 м. от жилого дома № 20</t>
  </si>
  <si>
    <t>06124527472002</t>
  </si>
  <si>
    <t>Самарская область, Сызранский район, с. Рамено, ул. Школьная, 20 м. от жилого дома № 3</t>
  </si>
  <si>
    <t>06124527472001</t>
  </si>
  <si>
    <t>Самарская область, Сызранский район, с. Рамено, пер. Овражный, 20 м. от жилого дома № 9</t>
  </si>
  <si>
    <t>06124527472004</t>
  </si>
  <si>
    <t>Самарская область, Сызранский район, с. Рамено, ул.Мирная, 20 м. от жилого дома № 18</t>
  </si>
  <si>
    <t>06124527472005</t>
  </si>
  <si>
    <t>Самарская область, Сызранский район, с. Рамено, ул. Склонная, 20 м. от жилого дома № 6</t>
  </si>
  <si>
    <t>06124527472006</t>
  </si>
  <si>
    <t>Самарская область, Сызранский район, с. Рамено, ул. Дачная, 23 м. от жилого дома № 29</t>
  </si>
  <si>
    <t>06124527472007</t>
  </si>
  <si>
    <t>Самарская область, Сызранский район, с. Рамено, ул. Пионерская, 22 м. от жилого дома № 13</t>
  </si>
  <si>
    <t>06124527472008</t>
  </si>
  <si>
    <t>Самарская область, Сызранский район, с. Рамено, ул. Строительная, 25 м. от жилого дома № 6</t>
  </si>
  <si>
    <t>06124527472012</t>
  </si>
  <si>
    <t>Самарская область, Сызранский район, с. Рамено, ул.Механизаторов, 20 м. от жилого дома № 9</t>
  </si>
  <si>
    <t>06124527472013</t>
  </si>
  <si>
    <t>Самарская область, Сызранский район, с. Рамено, ул. Клубная, в районе д. 17</t>
  </si>
  <si>
    <t>06124527472014</t>
  </si>
  <si>
    <t>Самарская область, Сызранский район, пруд п. Майоровский, правый берег пруда, 40 м. от плотины</t>
  </si>
  <si>
    <t>06124527472015</t>
  </si>
  <si>
    <t>Самарская область, Сызранский район, пруд с. Рамено на ул. Клубной 30 м. юго-восточнее здания клуба</t>
  </si>
  <si>
    <t>06124527472016</t>
  </si>
  <si>
    <t>Самарская область, Сызранский район, с. Рамено, ул. Садовая, Раменский источник</t>
  </si>
  <si>
    <t>06124527472017</t>
  </si>
  <si>
    <t>ГТС пруда на овраге б/н у п.Майоровский</t>
  </si>
  <si>
    <t>110 м</t>
  </si>
  <si>
    <t>10124527323001</t>
  </si>
  <si>
    <t>Сооружение водозаборное Артезианская скважина</t>
  </si>
  <si>
    <t>с.Рамено, 100м. Южнее ул. Весенняя</t>
  </si>
  <si>
    <t>10124527323002</t>
  </si>
  <si>
    <t>12 4527323</t>
  </si>
  <si>
    <t>Жилое помещение-квартира №2</t>
  </si>
  <si>
    <t>Самарская область, Сызранский район, с. Рамено, ул.Полевая, д.27</t>
  </si>
  <si>
    <t>10134527619018</t>
  </si>
  <si>
    <t>13 4527619</t>
  </si>
  <si>
    <t>Жилое помещение-квартира №1</t>
  </si>
  <si>
    <t>Самарская область, Сызранский район, с. Рамено, ул.Полевая, д.31</t>
  </si>
  <si>
    <t>10134527619010</t>
  </si>
  <si>
    <t>Сооружение (Строительство газопроводов высокого и низкого давления и ШГРП для газоснабжения одноэтажных жилых домов в муниципальном районе Сызранский с. Рамено)</t>
  </si>
  <si>
    <t>с.Рамено, в районе ул. Полевая и ул. Новостроящаяся</t>
  </si>
  <si>
    <t>922,5 п. м.</t>
  </si>
  <si>
    <t>06124521191001</t>
  </si>
  <si>
    <t>12 4521191</t>
  </si>
  <si>
    <t>Контейнерная площадка на два контейнера</t>
  </si>
  <si>
    <t>Самарская область, Сызранский район, с. Рамено, ул. Полевая в районе д.25</t>
  </si>
  <si>
    <t>06124527472018</t>
  </si>
  <si>
    <t>Самарская область, Сызранский район, с. Рамено, ул. Новостроящаяся в районе д. 2 "Г"</t>
  </si>
  <si>
    <t>06124527472020</t>
  </si>
  <si>
    <t>Самарская область, Сызранский район, п. Майоровский, ул. Центральная в районе д.27</t>
  </si>
  <si>
    <t>06124527472021</t>
  </si>
  <si>
    <t>Контейнерная площадка на один контейнер</t>
  </si>
  <si>
    <t>Самарская область, Сызранский район, с. Рамено, ул. Полевая в районе д. 26</t>
  </si>
  <si>
    <t>06124527472022</t>
  </si>
  <si>
    <t>Сооружение - водопроводная сеть</t>
  </si>
  <si>
    <t>Самарская область, Сызранский район, с. Рамено, ул. Дачная, ул. Юбилейная</t>
  </si>
  <si>
    <t>663 м.</t>
  </si>
  <si>
    <t>10124527351001</t>
  </si>
  <si>
    <t>Самарская область, Сызранский район, с. Рамено, ул. Молодогвардейская, ул. Полевая</t>
  </si>
  <si>
    <t>714 м.</t>
  </si>
  <si>
    <t>10124527351002</t>
  </si>
  <si>
    <t>Самарская область, Сызранский район, с. Рамено, ул. Родниковая, в райне д.1</t>
  </si>
  <si>
    <t>Самарская область, Сызранский район, с. Рамено, ул. Новостроящаяся, в райне д.1</t>
  </si>
  <si>
    <t>Самарская область, Сызранский район, с. Рамено, ул. Полевая, в райне д.5</t>
  </si>
  <si>
    <t>Самарская область, Сызранский район, с. Рамено, ул. Полевая, в райне д.15</t>
  </si>
  <si>
    <t>Самарская область, Сызранский район, с. Рамено, ул. Зеленая, в райне д.15</t>
  </si>
  <si>
    <t>Самарская область, Сызранский район, с. Рамено</t>
  </si>
  <si>
    <t>10426 м.</t>
  </si>
  <si>
    <t>521430202011524</t>
  </si>
  <si>
    <t>Жилое помещение</t>
  </si>
  <si>
    <t>Самарская область, Сызранский район, с. Рамено, ул. Строительная, д. 1</t>
  </si>
  <si>
    <t>43,8 кв.м.</t>
  </si>
  <si>
    <t>10134527619020</t>
  </si>
  <si>
    <t>Часть жилого дома</t>
  </si>
  <si>
    <t>43,2 кв.м.</t>
  </si>
  <si>
    <t>10134527619021</t>
  </si>
  <si>
    <t>Самарская область, Сызранский район, с. Рамено, ул. Строительная, д. 4, кв.3</t>
  </si>
  <si>
    <t>45 кв.м.</t>
  </si>
  <si>
    <t>10134527619022</t>
  </si>
  <si>
    <t>Самарская область, Сызранский район, с. Рамено, ул. Строительная, д. 2.</t>
  </si>
  <si>
    <t>44,4 кв.м.</t>
  </si>
  <si>
    <t>10134527619023</t>
  </si>
  <si>
    <t>Самарская область, Сызранский район, с. Рамено, ул. Строительная, д. 2, кв.3</t>
  </si>
  <si>
    <t>44,8 кв.м.</t>
  </si>
  <si>
    <t>10134527619024</t>
  </si>
  <si>
    <t>Самарская область, Сызранский район, с. Рамено, ул. Строительная, д. 4, кв.1</t>
  </si>
  <si>
    <t>44,9 кв.м.</t>
  </si>
  <si>
    <t>10134527619025</t>
  </si>
  <si>
    <t>Самарская область, Сызранский район, с. Рамено, ул. Строительная, д. 1, кв.1</t>
  </si>
  <si>
    <t>10134527619026</t>
  </si>
  <si>
    <t>Самарская область, Сызранский район, с. Рамено, ул. Строительная, д. 3</t>
  </si>
  <si>
    <t>44,6 кв.м.</t>
  </si>
  <si>
    <t>10134527619027</t>
  </si>
  <si>
    <t>Самарская область, Сызранский район, с. Рамено, ул. Строительная, д. 4, кв.2</t>
  </si>
  <si>
    <t>44,3 кв.м.</t>
  </si>
  <si>
    <t>10134527619028</t>
  </si>
  <si>
    <t>Здание (Спальный корпус 4а)</t>
  </si>
  <si>
    <t>Самарская область, Сызранский район, с. Рамено, ул. Зеленая, д.21</t>
  </si>
  <si>
    <t>1595 кв.м.</t>
  </si>
  <si>
    <t>10134527619030</t>
  </si>
  <si>
    <t>Жилое помещение- квартира № 1</t>
  </si>
  <si>
    <t>Самарская область, Сызранский район, с. Рамено, ул. Зеленая, д.15</t>
  </si>
  <si>
    <t>29,7 кв.м.</t>
  </si>
  <si>
    <t>10134527619031</t>
  </si>
  <si>
    <t>Жилое помещение- квартира № 2</t>
  </si>
  <si>
    <t>62,3 кв.м.</t>
  </si>
  <si>
    <t>10134527619063</t>
  </si>
  <si>
    <t>Жилое помещение- квартира № 3</t>
  </si>
  <si>
    <t>32,4 кв.м.</t>
  </si>
  <si>
    <t>Жилое помещение- квартира №4</t>
  </si>
  <si>
    <t>59,3 кв.м.</t>
  </si>
  <si>
    <t>Жилое помещение- квартира № 5</t>
  </si>
  <si>
    <t>59,0 кв.м.</t>
  </si>
  <si>
    <t>Здание</t>
  </si>
  <si>
    <t>Самарская область, Сызранский район, с. Рамено, ул. Советская,48</t>
  </si>
  <si>
    <t>9,8 кв.м.</t>
  </si>
  <si>
    <t>10134527619032</t>
  </si>
  <si>
    <t>Башня водонапорная нижняя часть D=4,82 м.,       
D=5,32 м., 
высота 19,5 м.</t>
  </si>
  <si>
    <t>10134527619033</t>
  </si>
  <si>
    <t>Сооружение</t>
  </si>
  <si>
    <t>255 м</t>
  </si>
  <si>
    <t>10134527619034</t>
  </si>
  <si>
    <t>485 м</t>
  </si>
  <si>
    <t>10134527619035</t>
  </si>
  <si>
    <t>991 м.</t>
  </si>
  <si>
    <t>10134527619036</t>
  </si>
  <si>
    <t>Наружный водопровод</t>
  </si>
  <si>
    <t>10134527619037</t>
  </si>
  <si>
    <t>105 м.</t>
  </si>
  <si>
    <t>10134527619038</t>
  </si>
  <si>
    <t>Тепловые сети</t>
  </si>
  <si>
    <t>10134527619039</t>
  </si>
  <si>
    <t>Квартира</t>
  </si>
  <si>
    <t>Самарская область, Сызранский район, с. Рамено, ул. Зеленая, д.13, кв. 1</t>
  </si>
  <si>
    <t>53,1 кв.м.</t>
  </si>
  <si>
    <t>10134527619040</t>
  </si>
  <si>
    <t>Часть нежилого здания-гараж-сарай</t>
  </si>
  <si>
    <t>Самарская область, Сызранский район, с. Рамено, ул. Зеленая, д.14</t>
  </si>
  <si>
    <t>992,8 кв.м.</t>
  </si>
  <si>
    <t>10134527619041</t>
  </si>
  <si>
    <t>Гараж на 9 автомашин</t>
  </si>
  <si>
    <t>356,1 кв.м.</t>
  </si>
  <si>
    <t>10134527619042</t>
  </si>
  <si>
    <t>Скважина артезианская 78241</t>
  </si>
  <si>
    <t>66 м.</t>
  </si>
  <si>
    <t>10134527619043</t>
  </si>
  <si>
    <t>Спальный корпус на 200 мест</t>
  </si>
  <si>
    <t>Самарская область, Сызранский район, с. Рамено, ул. Зеленая, д.19А</t>
  </si>
  <si>
    <t>1411,8 кв.м.</t>
  </si>
  <si>
    <t>10134527619044</t>
  </si>
  <si>
    <t>Учебный корпус</t>
  </si>
  <si>
    <t>Самарская область, Сызранский район, с. Рамено, ул. Советская,46</t>
  </si>
  <si>
    <t>1119,3 кв.м.</t>
  </si>
  <si>
    <t>10134527619045</t>
  </si>
  <si>
    <t>Учебный корпус на 240 мест</t>
  </si>
  <si>
    <t>1285,1 кв.м.</t>
  </si>
  <si>
    <t>10134527619046</t>
  </si>
  <si>
    <t>Учебно-производственные мастерские</t>
  </si>
  <si>
    <t>2402,1 кв.м.</t>
  </si>
  <si>
    <t>Здание семенохранилища</t>
  </si>
  <si>
    <t>396,8 кв.м.</t>
  </si>
  <si>
    <t>10134527619048</t>
  </si>
  <si>
    <t>Здание овощехранилища</t>
  </si>
  <si>
    <t>57,4 кв.м.</t>
  </si>
  <si>
    <t>10134527619049</t>
  </si>
  <si>
    <t>Котельная</t>
  </si>
  <si>
    <t>357,4 кв.м.</t>
  </si>
  <si>
    <t>10134527619050</t>
  </si>
  <si>
    <t>Здание гаража на 7 автомашин</t>
  </si>
  <si>
    <t>298,9 кв.м.</t>
  </si>
  <si>
    <t>10134527619051</t>
  </si>
  <si>
    <t>106,2 кв.м.</t>
  </si>
  <si>
    <t>10134527619052</t>
  </si>
  <si>
    <t>Здание арочное</t>
  </si>
  <si>
    <t>452,7 кв.м.</t>
  </si>
  <si>
    <t>10134527619053</t>
  </si>
  <si>
    <t>Водоем пожарный (сооружение противопожарного водоснабжения) объем 100 куб. м.</t>
  </si>
  <si>
    <t>100 куб.м.</t>
  </si>
  <si>
    <t>10134527619054</t>
  </si>
  <si>
    <t>Сооружение
(ограда) протяженность 304 м.</t>
  </si>
  <si>
    <t>304 м.</t>
  </si>
  <si>
    <t>10134527619055</t>
  </si>
  <si>
    <t>429,7 кв.м.</t>
  </si>
  <si>
    <t>10134527619056</t>
  </si>
  <si>
    <t>Резервуар металлический 25 куб..м</t>
  </si>
  <si>
    <t>10134527619057</t>
  </si>
  <si>
    <t>Скважина артезианская</t>
  </si>
  <si>
    <t>153 м.</t>
  </si>
  <si>
    <t>10134527619058</t>
  </si>
  <si>
    <t>Резервуар цилиндрический 100 куб.м</t>
  </si>
  <si>
    <t>10134527619059</t>
  </si>
  <si>
    <t>Овощехранилище</t>
  </si>
  <si>
    <t>64 кв.м.</t>
  </si>
  <si>
    <t>10134527619060</t>
  </si>
  <si>
    <t>Здание пасеки</t>
  </si>
  <si>
    <t>Самарская область, Сызранский район, с. Рамено, ул. Советская,48А</t>
  </si>
  <si>
    <t>93,2 кв.м.</t>
  </si>
  <si>
    <t>10134527619061</t>
  </si>
  <si>
    <t>Помещение жилое помещение, кадастровый номер 63:33:0000000:695</t>
  </si>
  <si>
    <t>Самарская область, Сызранский район, с. Рамено, ул. Строительная,3</t>
  </si>
  <si>
    <t>43,4 кв.м.</t>
  </si>
  <si>
    <t>10134527619062</t>
  </si>
  <si>
    <t>13.45.27.614</t>
  </si>
  <si>
    <t>Сооружение — электролинии 0,4 кВ кадастровый номер 63:33:0000000:1848</t>
  </si>
  <si>
    <t>Самарская область, Сызранский район, с. Рамено, ул. Полевая, ул. Новостроящаяся.</t>
  </si>
  <si>
    <t>518 м.</t>
  </si>
  <si>
    <t>220.42.22.12.110</t>
  </si>
  <si>
    <t>Сооружение - водопроводная сеть кадастровый номер 63:33:0000000:1824</t>
  </si>
  <si>
    <t>1146 м.</t>
  </si>
  <si>
    <t>10134527619064</t>
  </si>
  <si>
    <t>220.41.20.20.759</t>
  </si>
  <si>
    <t>Помещение жилое помещение, кадастровый номер 63:33:0211005:114</t>
  </si>
  <si>
    <t>44 кв.м.</t>
  </si>
  <si>
    <t>10134527619065</t>
  </si>
  <si>
    <t>жилое помещение – квартира 1</t>
  </si>
  <si>
    <t>Самарская область, Сызранский район, с. Рамено, ул. Зеленая, д. 12</t>
  </si>
  <si>
    <t>47,9 кв.м.</t>
  </si>
  <si>
    <t>жилое помещение – квартира 2</t>
  </si>
  <si>
    <t>58,9 кв.м.</t>
  </si>
  <si>
    <t>жилое помещение – квартира 3</t>
  </si>
  <si>
    <t>64,2 кв.м.</t>
  </si>
  <si>
    <t>жилое помещение – квартира 4</t>
  </si>
  <si>
    <t>66,6 кв.м.</t>
  </si>
  <si>
    <t>жилое помещение – квартира 5</t>
  </si>
  <si>
    <t>61,1 кв.м.</t>
  </si>
  <si>
    <t>жилое помещение – квартира 6</t>
  </si>
  <si>
    <t>57,7 кв.м.</t>
  </si>
  <si>
    <t>жилое помещение – жилое помещение, состоящее из комнат 7,8</t>
  </si>
  <si>
    <t>14,4 кв.м.</t>
  </si>
  <si>
    <t>жилое помещение – жилое помещение, состоящее из комнат 9,10</t>
  </si>
  <si>
    <t>11,8 кв.м.</t>
  </si>
  <si>
    <t>жилое помещение – жилое помещение, состоящее из комнаты 18</t>
  </si>
  <si>
    <t>15,4 кв.м.</t>
  </si>
  <si>
    <t>нежилое помещение – места общего пользования (МОП)</t>
  </si>
  <si>
    <t>125 кв.м.</t>
  </si>
  <si>
    <t>жилое помещение – квартира</t>
  </si>
  <si>
    <t>36,6 кв.м.</t>
  </si>
  <si>
    <t>жилое помещение – жилое помещение, состоящее из комнат 41,42</t>
  </si>
  <si>
    <t>24,2 кв.м.</t>
  </si>
  <si>
    <t>жилое помещение – жилое помещение, состоящее из комнаты 5,6,7</t>
  </si>
  <si>
    <t>13,9 кв.м.</t>
  </si>
  <si>
    <t>жилое помещение – жилое помещение, состоящее из комнат 43,44</t>
  </si>
  <si>
    <t>11,5 кв.м.</t>
  </si>
  <si>
    <t>жилое помещение – жилое помещение, состоящее из комнат 45,46,47,48,49</t>
  </si>
  <si>
    <t>47,5 кв.м.</t>
  </si>
  <si>
    <t>жилое помещение – квартира 11</t>
  </si>
  <si>
    <t>31,9 кв.м.</t>
  </si>
  <si>
    <t>жилое помещение – квартира 12</t>
  </si>
  <si>
    <t>жилое помещение – жилое помещение, состоящее из комнат 8,9</t>
  </si>
  <si>
    <t>жилое помещение – жилое помещение, состоящее из комнат 10, 11, 12,13,14,15,16</t>
  </si>
  <si>
    <t>51,0 кв.м.</t>
  </si>
  <si>
    <t>жилое помещение – жилое помещение, состоящее из комнат 17,18,19,20</t>
  </si>
  <si>
    <t>32,1 кв.м.</t>
  </si>
  <si>
    <t>жилое помещение – жилое помещение, состоящее из комнат 21,22,23,24,25,26,27,28,29,30,31,32,33</t>
  </si>
  <si>
    <t>126,5 кв.м.</t>
  </si>
  <si>
    <t>108,6 кв.м.</t>
  </si>
  <si>
    <t>Итого по счету 108.51</t>
  </si>
  <si>
    <t>счет 108.52</t>
  </si>
  <si>
    <t>Усилитель "Том"</t>
  </si>
  <si>
    <t>01.01.90</t>
  </si>
  <si>
    <t>0001300716</t>
  </si>
  <si>
    <t>14 3692040</t>
  </si>
  <si>
    <t>Занавес французский</t>
  </si>
  <si>
    <t>0000019110</t>
  </si>
  <si>
    <t>16 3696606</t>
  </si>
  <si>
    <t>Пианино "Лирика"</t>
  </si>
  <si>
    <t>000101040065</t>
  </si>
  <si>
    <t>14 3692010</t>
  </si>
  <si>
    <t>Мягкая мебель</t>
  </si>
  <si>
    <t>0000160061</t>
  </si>
  <si>
    <t>16 3612460</t>
  </si>
  <si>
    <t>Библиотечный фонд</t>
  </si>
  <si>
    <t>000101070051</t>
  </si>
  <si>
    <t>19 0001111</t>
  </si>
  <si>
    <t>Телевизор "Голдстар"</t>
  </si>
  <si>
    <t>0001300691</t>
  </si>
  <si>
    <t>14 3230154</t>
  </si>
  <si>
    <t>В/магнит."Голдстар"</t>
  </si>
  <si>
    <t>000101040061</t>
  </si>
  <si>
    <t>14 3230152</t>
  </si>
  <si>
    <t>Занавес-1</t>
  </si>
  <si>
    <t>000101100003</t>
  </si>
  <si>
    <t>Дека "JVC"</t>
  </si>
  <si>
    <t>000101040062</t>
  </si>
  <si>
    <t>14 3230163</t>
  </si>
  <si>
    <t>Подставка п/газеты</t>
  </si>
  <si>
    <t>16.06.00</t>
  </si>
  <si>
    <t>0001600223</t>
  </si>
  <si>
    <t>16 3612516</t>
  </si>
  <si>
    <t>Стеллажи</t>
  </si>
  <si>
    <t>08.08.00</t>
  </si>
  <si>
    <t>0001600232</t>
  </si>
  <si>
    <t>16 3696633</t>
  </si>
  <si>
    <t>0001600231</t>
  </si>
  <si>
    <t>0001600230</t>
  </si>
  <si>
    <t>0001600229</t>
  </si>
  <si>
    <t>0001600228</t>
  </si>
  <si>
    <t>0001600227</t>
  </si>
  <si>
    <t>0001600226</t>
  </si>
  <si>
    <t>0001600234</t>
  </si>
  <si>
    <t>0001600235</t>
  </si>
  <si>
    <t>0001600233</t>
  </si>
  <si>
    <t>Компьютер Сeleron</t>
  </si>
  <si>
    <t>0134002</t>
  </si>
  <si>
    <t>14 3020260</t>
  </si>
  <si>
    <t>Занавес для сцены</t>
  </si>
  <si>
    <t>01.10.01</t>
  </si>
  <si>
    <t>0000190147</t>
  </si>
  <si>
    <t>16.10.02</t>
  </si>
  <si>
    <t>0001600225</t>
  </si>
  <si>
    <t>0001600224</t>
  </si>
  <si>
    <t>Пожарный гидрант</t>
  </si>
  <si>
    <t>1300812</t>
  </si>
  <si>
    <t>14 2944207</t>
  </si>
  <si>
    <t>Активная колонка YERASOV</t>
  </si>
  <si>
    <t>31.10.07</t>
  </si>
  <si>
    <t>000101040431</t>
  </si>
  <si>
    <t>14 3221125</t>
  </si>
  <si>
    <t>000101040433</t>
  </si>
  <si>
    <t>Контейнеры для вывоза ТБО</t>
  </si>
  <si>
    <t>000101040399-1</t>
  </si>
  <si>
    <t>16 2915501</t>
  </si>
  <si>
    <t>000101040399-2</t>
  </si>
  <si>
    <t>000101040399-3</t>
  </si>
  <si>
    <t>000101040399-4</t>
  </si>
  <si>
    <t>000101040399-5</t>
  </si>
  <si>
    <t>000101040399-6</t>
  </si>
  <si>
    <t>000101040399-7</t>
  </si>
  <si>
    <t>Принтер Canon LBP-7018C Color</t>
  </si>
  <si>
    <t>041430203600592</t>
  </si>
  <si>
    <t>14 3020263</t>
  </si>
  <si>
    <t>Контейнер мусорный</t>
  </si>
  <si>
    <t>06162915501001-1</t>
  </si>
  <si>
    <t>06162915501001-2</t>
  </si>
  <si>
    <t>06162915501001-3</t>
  </si>
  <si>
    <t>06162915501001-4</t>
  </si>
  <si>
    <t>06162915501001-5</t>
  </si>
  <si>
    <t>06162915501001-6</t>
  </si>
  <si>
    <t>06162915501001-7</t>
  </si>
  <si>
    <t>06162915501001-8</t>
  </si>
  <si>
    <t>06162915501001-9</t>
  </si>
  <si>
    <t>06162915501001-10</t>
  </si>
  <si>
    <t>06162915501001-11</t>
  </si>
  <si>
    <t>06162915501001-12</t>
  </si>
  <si>
    <t>06162915501001-13</t>
  </si>
  <si>
    <t>06162915501001-14</t>
  </si>
  <si>
    <t>06162915501001-15</t>
  </si>
  <si>
    <t>06162915501001-16</t>
  </si>
  <si>
    <t>06162915501001-17</t>
  </si>
  <si>
    <t>06162915501001-18</t>
  </si>
  <si>
    <t>06162915501001-19</t>
  </si>
  <si>
    <t>06162915501001-20</t>
  </si>
  <si>
    <t>06162915501002-1</t>
  </si>
  <si>
    <t>06162915501002-2</t>
  </si>
  <si>
    <t>06162915501002-3</t>
  </si>
  <si>
    <t>Ноутбук 15,6 Lenovo G585 (HD) AMD E1-1500</t>
  </si>
  <si>
    <t>041430202090623</t>
  </si>
  <si>
    <t>14 3020209</t>
  </si>
  <si>
    <t>Монитор 19 Philips</t>
  </si>
  <si>
    <t>041430202090624</t>
  </si>
  <si>
    <t>Лазерный МФУ Canon I-SENSYS MF4730</t>
  </si>
  <si>
    <t>041430202090625</t>
  </si>
  <si>
    <t>Системный блок Pentium G-2030</t>
  </si>
  <si>
    <t>041430202090626</t>
  </si>
  <si>
    <t>Новогодний костюм "Деда Мороза"</t>
  </si>
  <si>
    <t>03161721000001</t>
  </si>
  <si>
    <t>16 1721000</t>
  </si>
  <si>
    <t>Новогодний костюм "Снегурочки"</t>
  </si>
  <si>
    <t>03161721000002</t>
  </si>
  <si>
    <t>Контейнеры для сбора и хранения ТБО 0,75м 3/2 мм</t>
  </si>
  <si>
    <t>06162915501003-1</t>
  </si>
  <si>
    <t>06162915501003-2</t>
  </si>
  <si>
    <t>06162915501003-3</t>
  </si>
  <si>
    <t>06162915501003-4</t>
  </si>
  <si>
    <t>06162915501003-5</t>
  </si>
  <si>
    <t>06162915501003-6</t>
  </si>
  <si>
    <t>06162915501003-7</t>
  </si>
  <si>
    <t>Цифровая фотокамера</t>
  </si>
  <si>
    <t>04143322170756</t>
  </si>
  <si>
    <t>14 3322170</t>
  </si>
  <si>
    <t>Ноутбук Acer Extensa EX2519-POBT 15.6 (1366*768) Intel Pentium</t>
  </si>
  <si>
    <t>521430202011517</t>
  </si>
  <si>
    <t>Открытая книжная полка 1200*20*650</t>
  </si>
  <si>
    <t>521430202011518</t>
  </si>
  <si>
    <t>16 3612552</t>
  </si>
  <si>
    <t>Выгреб</t>
  </si>
  <si>
    <t>12.12.1977</t>
  </si>
  <si>
    <t>08520001</t>
  </si>
  <si>
    <t>124527372</t>
  </si>
  <si>
    <t>Трансформатор ТМ-400/10</t>
  </si>
  <si>
    <t>05.05.1993</t>
  </si>
  <si>
    <t>08520002</t>
  </si>
  <si>
    <t>143115010</t>
  </si>
  <si>
    <t>Миникотельная 600Квт</t>
  </si>
  <si>
    <t>31.10.2002</t>
  </si>
  <si>
    <t>08520003</t>
  </si>
  <si>
    <t>124527032</t>
  </si>
  <si>
    <t>Общественный туалет</t>
  </si>
  <si>
    <t>08520004</t>
  </si>
  <si>
    <t>11000950</t>
  </si>
  <si>
    <t>Газогенераторная</t>
  </si>
  <si>
    <t>08520005</t>
  </si>
  <si>
    <t>142919010</t>
  </si>
  <si>
    <t>Мини котельная (газовый модуль 600 Квт) Рамено</t>
  </si>
  <si>
    <t>08520006</t>
  </si>
  <si>
    <t>Игровое оборудование ИО 5.1 качели детские на металлическом каркасе</t>
  </si>
  <si>
    <t>521430202011519</t>
  </si>
  <si>
    <t>190009000</t>
  </si>
  <si>
    <t>Пожарный резервуар</t>
  </si>
  <si>
    <t>Самарская область, Сызранский район, п. Майоровский, ул. Центральная в районе дома № 29</t>
  </si>
  <si>
    <t>521430202011520</t>
  </si>
  <si>
    <t>220.25.29.11.900</t>
  </si>
  <si>
    <t>Самарская область, Сызранский район, п. Майоровский, ул. Лесная в районе дома № 45</t>
  </si>
  <si>
    <t>521430202011521</t>
  </si>
  <si>
    <t>Самарская область, Сызранский район, п. Майоровский, ул. Прудная в районе дома № 13А</t>
  </si>
  <si>
    <t>521430202011522</t>
  </si>
  <si>
    <t>Евроконтейнер для сбора твердых коммунальных отходов</t>
  </si>
  <si>
    <t>Самарская область,
Сызранский район,
с. Рамено,
ул. Склонная, 4к</t>
  </si>
  <si>
    <t>521430202011523</t>
  </si>
  <si>
    <t>330.29.20.21.123</t>
  </si>
  <si>
    <t>Самарская область,
Сызранский район,
с. Рамено,
ул. Дачная, 29к</t>
  </si>
  <si>
    <t>Самарская область,
Сызранский район,
с. Рамено,
ул. Механизаторов, 9к</t>
  </si>
  <si>
    <t>521430202011525</t>
  </si>
  <si>
    <t>Самарская область,
Сызранский район,
с. Рамено,
ул. Кооперативная
/Почтовая 14к</t>
  </si>
  <si>
    <t>521430202011526</t>
  </si>
  <si>
    <t>Самарская область,
Сызранский район,
с. Рамено,
ул. Клубная, 6к</t>
  </si>
  <si>
    <t>521430202011527</t>
  </si>
  <si>
    <t>Самарская область,
Сызранский район,
с. Рамено,
ул. Пионерская, 24к</t>
  </si>
  <si>
    <t>521430202011528</t>
  </si>
  <si>
    <t>Самарская область,
Сызранский район,
с. Рамено,
ул. Пионерская/
Клубная 13к</t>
  </si>
  <si>
    <t>521430202011529</t>
  </si>
  <si>
    <t>Самарская область,
Сызранский район,
с. Рамено,
ул. Молодежная, 22к</t>
  </si>
  <si>
    <t>521430202011530</t>
  </si>
  <si>
    <t>Самарская область,
Сызранский район,
с. Рамено,
ул. Зеленая, 15к</t>
  </si>
  <si>
    <t>521430202011531</t>
  </si>
  <si>
    <t>Самарская область,
Сызранский район,
с. Рамено,
ул. Зеленая, 14к</t>
  </si>
  <si>
    <t>521430202011532</t>
  </si>
  <si>
    <t>Самарская область,
Сызранский район,
с. Рамено,
пер. Овражный, 9к</t>
  </si>
  <si>
    <t>521430202011533</t>
  </si>
  <si>
    <t>Самарская область,
Сызранский район,
с. Рамено,
ул. Школьная, 3к</t>
  </si>
  <si>
    <t>521430202011534</t>
  </si>
  <si>
    <t>Самарская область,
Сызранский район,
с. Рамено, ул. Мирная/
Специалистов 18к</t>
  </si>
  <si>
    <t>521430202011535</t>
  </si>
  <si>
    <t>Самарская область,
Сызранский район,
с. Рамено, 
ул. Полевая, 5к</t>
  </si>
  <si>
    <t>521430202011536</t>
  </si>
  <si>
    <t>Самарская область,
Сызранский район,
с. Рамено,
ул. Полевая, 15к</t>
  </si>
  <si>
    <t>521430202011537</t>
  </si>
  <si>
    <t>Самарская область,
Сызранский район,
с. Рамено,
ул. Полевая, 27к</t>
  </si>
  <si>
    <t>521430202011538</t>
  </si>
  <si>
    <t>Самарская область,
Сызранский район,
с. Рамено,
ул. Полевая, 18к</t>
  </si>
  <si>
    <t>521430202011539</t>
  </si>
  <si>
    <t>Самарская область,
Сызранский район,
с. Рамено,
ул. Новостроящаяся, 1к</t>
  </si>
  <si>
    <t>521430202011540</t>
  </si>
  <si>
    <t>Самарская область,
Сызранский район,
с. Рамено,
ул. Новостроящаяся, 1Вк</t>
  </si>
  <si>
    <t>521430202011541</t>
  </si>
  <si>
    <t>Самарская область,
Сызранский район,
с. Рамено,
ул. Новостроящаяся/
Полевая 20к</t>
  </si>
  <si>
    <t>521430202011542</t>
  </si>
  <si>
    <t>Самарская область,
Сызранский район,
с. Рамено,
ул. Весенняя, 16к</t>
  </si>
  <si>
    <t>521430202011543</t>
  </si>
  <si>
    <t>Итого по счету 108.52</t>
  </si>
  <si>
    <t>Всего по счету 108.00</t>
  </si>
  <si>
    <t>Анам.насадки</t>
  </si>
  <si>
    <t>Белое платье</t>
  </si>
  <si>
    <t>Вывеска</t>
  </si>
  <si>
    <t>Зеленое платье</t>
  </si>
  <si>
    <t>Карниз</t>
  </si>
  <si>
    <t>Картина</t>
  </si>
  <si>
    <t>Кресла театральные</t>
  </si>
  <si>
    <t>Огнетушитель</t>
  </si>
  <si>
    <t>Падуги</t>
  </si>
  <si>
    <t>Светильник - 1</t>
  </si>
  <si>
    <t>Светильник - 2</t>
  </si>
  <si>
    <t>Светильник - 3</t>
  </si>
  <si>
    <t>Секция закрытая</t>
  </si>
  <si>
    <t>Секция открытая</t>
  </si>
  <si>
    <t>Стулья п/м</t>
  </si>
  <si>
    <t>Стулья театральные</t>
  </si>
  <si>
    <t>Телеф.аппарат Вектор</t>
  </si>
  <si>
    <t>Телефон</t>
  </si>
  <si>
    <t>Устройство КЗВП</t>
  </si>
  <si>
    <t>Ф/стол</t>
  </si>
  <si>
    <t>Шкаф - 2</t>
  </si>
  <si>
    <t>Шкаф для одежды</t>
  </si>
  <si>
    <t>Шланг</t>
  </si>
  <si>
    <t>Шторы - 1</t>
  </si>
  <si>
    <t>Счетчик ЦЭ6803в/1 5-60А М7Р32</t>
  </si>
  <si>
    <t>Стойка микроф.</t>
  </si>
  <si>
    <t>Стул ВМ-7</t>
  </si>
  <si>
    <t>Стенд</t>
  </si>
  <si>
    <t>Подкладочный шелк</t>
  </si>
  <si>
    <t>Экран ScreenMedia Economy-P 150*150 MW 1:1 настенный</t>
  </si>
  <si>
    <t>Точка доступа DAP-1155/A/B1B 802.11g Wireless Access Point</t>
  </si>
  <si>
    <t>Картридж HP CE278A</t>
  </si>
  <si>
    <t>Лестница-стремянка</t>
  </si>
  <si>
    <t>Карта памяти microCD 16 Gb</t>
  </si>
  <si>
    <t>Чехол Riva case 7023 (PU) Digital Case green</t>
  </si>
  <si>
    <t>Итого по счету 108.52 (МУ МКДЦ)</t>
  </si>
  <si>
    <t>В/кассеты</t>
  </si>
  <si>
    <t>Кафедра</t>
  </si>
  <si>
    <t>Книги</t>
  </si>
  <si>
    <t>Стелажи одностор.</t>
  </si>
  <si>
    <t>Стол</t>
  </si>
  <si>
    <t>Стулья</t>
  </si>
  <si>
    <t>Тюль</t>
  </si>
  <si>
    <t>Ящик каталожный</t>
  </si>
  <si>
    <t>Кабель Defender USB</t>
  </si>
  <si>
    <t>c. Рамено</t>
  </si>
  <si>
    <t>Клавиатура + мышь Logitech</t>
  </si>
  <si>
    <t>Колонка компьютерная Genius SP-S110</t>
  </si>
  <si>
    <t>Новогодний костюм Снегурочки</t>
  </si>
  <si>
    <t>Стол компьютерный № 3</t>
  </si>
  <si>
    <t>Стол шахматный</t>
  </si>
  <si>
    <t>Итого по счету 108.52 (МУ МЦБ)</t>
  </si>
  <si>
    <t>Всего</t>
  </si>
  <si>
    <t>Основные средства на забалансовом счете 26</t>
  </si>
  <si>
    <t>Самарская область, Сызранский район, с. Рамено, ул.Новостроящаяся, д.2В</t>
  </si>
  <si>
    <t>Самарская область, Сызранский район, с. Рамено, ул. Полевая,д.23</t>
  </si>
  <si>
    <t>Самарская область, Сызранский район, с. Рамено, ул. Полевая,д.29</t>
  </si>
  <si>
    <t>Самарская область, Сызранский район,с. Рамено, ул.Новостроящаяся, д.2Д</t>
  </si>
  <si>
    <t>10134527619004</t>
  </si>
  <si>
    <t>Самарская область, Сызранский район,с. Рамено, ул.Новостроящаяся, д.2Б</t>
  </si>
  <si>
    <t>10134527619001</t>
  </si>
  <si>
    <t>Самарская область, Сызранский район,с. Рамено, ул.Новостроящаяся, д.2Г</t>
  </si>
  <si>
    <t>10134527619003</t>
  </si>
  <si>
    <t>10134527619011</t>
  </si>
  <si>
    <t>Самарская область, Сызранский район, с. Рамено, ул.Полевая, д.21</t>
  </si>
  <si>
    <t>10134527619005</t>
  </si>
  <si>
    <t>Самарская область, Сызранский район, с. Рамено, ул.Полевая, д.23</t>
  </si>
  <si>
    <t>10134527619006</t>
  </si>
  <si>
    <t>Самарская область, Сызранский район, с. Рамено, ул.Полевая, д.25</t>
  </si>
  <si>
    <t>10134527619017</t>
  </si>
  <si>
    <t>10134527619008</t>
  </si>
  <si>
    <t>10134527619007</t>
  </si>
  <si>
    <t>Самарская область, Сызранский район, с. Рамено, ул.Полевая, д.29</t>
  </si>
  <si>
    <t>10134527619009</t>
  </si>
  <si>
    <t>Самарская область, Сызранский район,с. Рамено, ул.Новостроящаяся, д.2В</t>
  </si>
  <si>
    <t>10134527619002</t>
  </si>
  <si>
    <t>10134527619013</t>
  </si>
  <si>
    <t>10134527619014</t>
  </si>
  <si>
    <t>счет 103.55 (3емля - недвижимое имущество учреждения)</t>
  </si>
  <si>
    <t>Кадастровый номер</t>
  </si>
  <si>
    <t>Кадастровая стоимость</t>
  </si>
  <si>
    <t>Земельный участок, относящийся к  землям населенных пунктов, площадью 10533 кв.м., разрешенное использование: размещение площадок для спртивых занятий и отдыха</t>
  </si>
  <si>
    <t>с. Рамено, ул. Весенняя, участок 15</t>
  </si>
  <si>
    <t>63:33:0211011:349</t>
  </si>
  <si>
    <t>Итого по счету  103.55.</t>
  </si>
  <si>
    <t>счет 108.55 (земельные участки находящиеся в казне поселения)</t>
  </si>
  <si>
    <t>Земельный участок под ГТС пруда на овраге б/н у п. Майоровский, общей площадью 1 362 кв.м., категория земель:земли водного фонда, разрешенное использование: Под объект недвижимости - ГТС пруда на овраге б/н у п.Майоровский</t>
  </si>
  <si>
    <t>63:33:0210004:174</t>
  </si>
  <si>
    <t>Земельный участок, площадью   1 820  кв.м., относящийся к категории земель: земли населенных пунктов, с видом разрешенного использования: для индивидуаного жилищного строительства</t>
  </si>
  <si>
    <t>с. Рамено, ул. Новая, земельный участок № 13</t>
  </si>
  <si>
    <t>63:33:0212002:111</t>
  </si>
  <si>
    <t>Земельный участок, площадью   2 040 кв.м., относящийся к категории земель: земли населенных пунктов,с разрешенным использованием для ведения личного подсобного хозяйства и индивидуального жилищного строительства</t>
  </si>
  <si>
    <t>с. Рамено, ул. Новостроящаяся, позиция 92</t>
  </si>
  <si>
    <t>63:33:0212002:136</t>
  </si>
  <si>
    <t>с. Рамено, ул. Новостроящаяся, позиция 93</t>
  </si>
  <si>
    <t>63:33:0212002:138</t>
  </si>
  <si>
    <t>Земельный участок, площадью 2 040 кв.м., относящийся к категории земель: земли населенных пунктов,с разрешенным использованием для ведения личного подсобного хозяйства и индивидуального жилищного строительства</t>
  </si>
  <si>
    <t>с. Рамено, ул. Новостроящаяся, позиция 91</t>
  </si>
  <si>
    <t>63:33:0212002:137</t>
  </si>
  <si>
    <t>Земельный участок, площадью 2 040 кв.м., относящийся к категории земель: земли запаса,с разрешенным использованием для индивидуального жилищного строительства</t>
  </si>
  <si>
    <t>с. Рамено, ул. Новостроящаяся, позиция 90</t>
  </si>
  <si>
    <t>63:33:0211013:416</t>
  </si>
  <si>
    <t>Земельный участок, площадью 3 600 кв.м., относящийся к категории земель: земли населённых пунктов, с разрешенным использованием размещение сооружений хозяйственно-питьевого и технического водоснабжения</t>
  </si>
  <si>
    <t>с. Рамено, ул. Склонная, участок 32</t>
  </si>
  <si>
    <t>63:33:0210007:12</t>
  </si>
  <si>
    <t>Земельный участок, площадью 3 600 кв.м., относящийся к категории земель: земли населённых пунктов, с разрешенным использованием: размещение сооружений хозяйственно-питьевого и технического водоснабжения</t>
  </si>
  <si>
    <t>с. Рамено, 100 метров южнее ул. Весенняя</t>
  </si>
  <si>
    <t>63:33:0211012:38</t>
  </si>
  <si>
    <t>Земельный участок, площадью 1300 кв.м., относящийся к категории земель: земли населённых пунктов, с разрешенным использованием: под дом культуры.</t>
  </si>
  <si>
    <t>с. Рамено ул. Клубная д 6</t>
  </si>
  <si>
    <t>63:33:0211008:248</t>
  </si>
  <si>
    <t>Земельный участок, площадью 257 кв.м., относящийся к категории земель: земли населённых пунктов, с разрешенным использованием: блокированная жилая застройка.</t>
  </si>
  <si>
    <t>Самарская область, Сызранский район, с. Рамено, ул. Строительная, 1, участок 2</t>
  </si>
  <si>
    <t>63:33:0211005:162</t>
  </si>
  <si>
    <t>Земельный участок, площадью 307 кв.м., относящийся к категории земель: земли населённых пунктов, с разрешенным использованием: под часть жилого дома.</t>
  </si>
  <si>
    <t>Самарская область, Сызранский район, с. Рамено, ул. Строительная, 1, участок 3</t>
  </si>
  <si>
    <t>63:33:0211005:70</t>
  </si>
  <si>
    <t>Земельный участок, площадью   269 кв.м., относящийся к категории земель: земли населенных пунктов,с разрешенным использованием для ведения личного подсобного хозяйства.</t>
  </si>
  <si>
    <t>с. Рамено, ул. Строительная 2, участок 2</t>
  </si>
  <si>
    <t>63:33:0211005:44</t>
  </si>
  <si>
    <t>Земельный участок, площадью   431 кв.м., относящийся к категории земель: земли населенных пунктов,с разрешенным использованием для ведения личного подсобного хозяйства.</t>
  </si>
  <si>
    <t>с. Рамено, ул. Строительная 4, участок 1</t>
  </si>
  <si>
    <t>63:33:0211005:158</t>
  </si>
  <si>
    <t>Земельный участок, площадью   447 кв.м., относящийся к категории земель: земли населенных пунктов,с разрешенным использованием под часть индивидуального жилого дома.</t>
  </si>
  <si>
    <t>с. Рамено, ул. Строительная 1, участок 1</t>
  </si>
  <si>
    <t>63:33:0211005:128</t>
  </si>
  <si>
    <t>Земельный участок, площадью   223 кв.м., относящийся к категории земель: земли населенных пунктов,с разрешенным использованием:блокированная жилая застройка</t>
  </si>
  <si>
    <t>с. Рамено, ул. Строительная 3, участок 2</t>
  </si>
  <si>
    <t>63:33:0211005:161</t>
  </si>
  <si>
    <t>Земельный участок, площадью  321 кв.м., относящийся к категории земель: земли населенных пунктов,с разрешенным использованием: для размещения дома индивидуальной жилой застройки</t>
  </si>
  <si>
    <t>с. Рамено, ул. Строительная 4, участок 2</t>
  </si>
  <si>
    <t>63:33:0211005:85</t>
  </si>
  <si>
    <t>Земельный участок, площадью  285 кв.м., относящийся к категории земель: земли населенных пунктов,с разрешенным использованием:под часть индивидуального жилого дома</t>
  </si>
  <si>
    <t>с. Рамено, ул. Строительная 3, участок1</t>
  </si>
  <si>
    <t>63:33:0211005:139</t>
  </si>
  <si>
    <t>Земельный участок, площадью  55388 кв.м., относящийся к категории земель: земли сельскохозяйственного назначения, разрешенное использование для производственных целей</t>
  </si>
  <si>
    <t>63:33:0206011:2</t>
  </si>
  <si>
    <t>Земельный участок, площадью  269 кв.м., относящийся к категории земель: земли населенных пунктов, с разрешенным использованием: для ведения личного подсобного хозяйства</t>
  </si>
  <si>
    <t>Самарская область, Сызранский район, с. Рамено, ул. Строительная, 1, участок 2/1</t>
  </si>
  <si>
    <t>Земельный участок, площадью  1452 кв.м., относящийся к категории земель: земли населенных пунктов, с разрешенным использованием: коммунальное обслуживание</t>
  </si>
  <si>
    <t>Российская Федерация, Самарская область, муниципальный район  Сызранский, сельское поселение Рамено, с. Рамено, ул. Зеленая, земельный участок 15А</t>
  </si>
  <si>
    <t>63:33:0000000:2186</t>
  </si>
  <si>
    <t>Итого по счету  108.55.</t>
  </si>
  <si>
    <t>Глава сельского поселения Рамено                                                                                                                       Н.А.Циркунова</t>
  </si>
  <si>
    <t>За данный перечень несет ответственность ведущий специалист                                                                           Е.В.Седова</t>
  </si>
  <si>
    <t>10134527619029</t>
  </si>
  <si>
    <t>Имущество переданое в оператиное управление МАУ с.п. Рамено м.р. Сызранский Самарской области</t>
  </si>
  <si>
    <t>всего</t>
  </si>
  <si>
    <t>Согласовано КУМИ                                                                                                                                                                               балансовая стоимость по 101.000        408 804,00                                                                                                                                                  балансовая стоимость по 108.000    33506548,64</t>
  </si>
</sst>
</file>

<file path=xl/styles.xml><?xml version="1.0" encoding="utf-8"?>
<styleSheet xmlns="http://schemas.openxmlformats.org/spreadsheetml/2006/main">
  <numFmts count="4">
    <numFmt numFmtId="164" formatCode="#,##0.00&quot;   &quot;"/>
    <numFmt numFmtId="165" formatCode="0;[Red]\-0"/>
    <numFmt numFmtId="166" formatCode="dddd&quot;, &quot;mmmm\ dd&quot;, &quot;yyyy"/>
    <numFmt numFmtId="167" formatCode="dd/mm/yy;@"/>
  </numFmts>
  <fonts count="18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1"/>
      <charset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.5"/>
      <name val="Calibri"/>
      <family val="2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Calibri"/>
      <family val="2"/>
      <charset val="204"/>
    </font>
    <font>
      <sz val="13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 wrapText="1"/>
    </xf>
    <xf numFmtId="0" fontId="8" fillId="0" borderId="4" xfId="0" applyFont="1" applyBorder="1"/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4" fontId="5" fillId="0" borderId="7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vertical="top"/>
    </xf>
    <xf numFmtId="49" fontId="5" fillId="0" borderId="4" xfId="0" applyNumberFormat="1" applyFont="1" applyBorder="1"/>
    <xf numFmtId="49" fontId="5" fillId="0" borderId="8" xfId="0" applyNumberFormat="1" applyFont="1" applyBorder="1"/>
    <xf numFmtId="0" fontId="5" fillId="2" borderId="4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top" wrapText="1"/>
    </xf>
    <xf numFmtId="2" fontId="9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0" fontId="0" fillId="0" borderId="0" xfId="0" applyFont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49" fontId="6" fillId="0" borderId="8" xfId="0" applyNumberFormat="1" applyFont="1" applyBorder="1"/>
    <xf numFmtId="49" fontId="6" fillId="0" borderId="4" xfId="0" applyNumberFormat="1" applyFont="1" applyBorder="1"/>
    <xf numFmtId="165" fontId="5" fillId="0" borderId="1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165" fontId="10" fillId="0" borderId="4" xfId="0" applyNumberFormat="1" applyFont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6" fontId="5" fillId="0" borderId="4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6" fontId="5" fillId="0" borderId="8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5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/>
    </xf>
    <xf numFmtId="167" fontId="5" fillId="0" borderId="4" xfId="0" applyNumberFormat="1" applyFont="1" applyBorder="1" applyAlignment="1">
      <alignment horizontal="center" vertical="top" wrapText="1"/>
    </xf>
    <xf numFmtId="14" fontId="5" fillId="2" borderId="3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2" fontId="11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8" fillId="0" borderId="0" xfId="0" applyFont="1"/>
    <xf numFmtId="0" fontId="13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2" fontId="14" fillId="0" borderId="4" xfId="0" applyNumberFormat="1" applyFont="1" applyBorder="1" applyAlignment="1">
      <alignment horizontal="center" vertical="top" wrapText="1"/>
    </xf>
    <xf numFmtId="0" fontId="15" fillId="0" borderId="4" xfId="0" applyFont="1" applyBorder="1"/>
    <xf numFmtId="0" fontId="16" fillId="0" borderId="10" xfId="0" applyFont="1" applyBorder="1"/>
    <xf numFmtId="0" fontId="16" fillId="0" borderId="0" xfId="0" applyFont="1"/>
    <xf numFmtId="0" fontId="5" fillId="2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1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9" fontId="5" fillId="0" borderId="4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2" fontId="4" fillId="4" borderId="4" xfId="0" applyNumberFormat="1" applyFont="1" applyFill="1" applyBorder="1" applyAlignment="1">
      <alignment horizontal="center" vertical="top" wrapText="1"/>
    </xf>
    <xf numFmtId="0" fontId="0" fillId="4" borderId="0" xfId="0" applyFill="1"/>
    <xf numFmtId="14" fontId="5" fillId="4" borderId="4" xfId="0" applyNumberFormat="1" applyFont="1" applyFill="1" applyBorder="1" applyAlignment="1">
      <alignment horizontal="center" vertical="top" wrapText="1"/>
    </xf>
    <xf numFmtId="2" fontId="5" fillId="4" borderId="4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justify" vertical="top" wrapText="1"/>
    </xf>
    <xf numFmtId="49" fontId="5" fillId="4" borderId="4" xfId="0" applyNumberFormat="1" applyFont="1" applyFill="1" applyBorder="1" applyAlignment="1">
      <alignment vertical="top"/>
    </xf>
    <xf numFmtId="49" fontId="5" fillId="4" borderId="4" xfId="0" applyNumberFormat="1" applyFont="1" applyFill="1" applyBorder="1"/>
    <xf numFmtId="0" fontId="5" fillId="5" borderId="4" xfId="0" applyFont="1" applyFill="1" applyBorder="1" applyAlignment="1">
      <alignment horizontal="justify" vertical="top" wrapText="1"/>
    </xf>
    <xf numFmtId="0" fontId="5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14" fontId="5" fillId="4" borderId="4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2" fontId="0" fillId="4" borderId="4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95;&#1077;&#1085;&#1100;%20&#1080;&#1084;&#1091;&#1097;&#1077;&#1089;&#1090;&#1074;&#1072;%201%20&#1082;&#1074;.%202019.xlsx/Desktop/&#1055;&#1086;&#1089;&#1090;&#1091;&#1087;&#1083;&#1077;&#1085;&#1080;&#1077;%20&#1080;&#1084;&#1091;&#1097;&#1077;&#1089;&#1090;&#1074;&#1072;%20&#1082;&#1072;&#1079;&#1085;&#1099;%20&#8470;%2000000004%20&#1086;&#1090;%2027%20&#1085;&#1086;&#1103;&#1073;&#1088;&#1103;%202017%20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5"/>
  <sheetViews>
    <sheetView tabSelected="1" topLeftCell="A335" workbookViewId="0">
      <selection activeCell="J2" sqref="J2"/>
    </sheetView>
  </sheetViews>
  <sheetFormatPr defaultRowHeight="15"/>
  <cols>
    <col min="1" max="1" width="6.140625"/>
    <col min="2" max="2" width="17.85546875"/>
    <col min="3" max="3" width="17.28515625"/>
    <col min="4" max="4" width="6.140625" style="1"/>
    <col min="5" max="5" width="10"/>
    <col min="6" max="6" width="12.140625"/>
    <col min="7" max="7" width="15.85546875" customWidth="1"/>
    <col min="8" max="8" width="14.7109375" customWidth="1"/>
    <col min="9" max="9" width="15.140625"/>
    <col min="10" max="10" width="16.28515625"/>
    <col min="11" max="11" width="16"/>
    <col min="12" max="12" width="1.28515625"/>
  </cols>
  <sheetData>
    <row r="1" spans="1:11" ht="18.75">
      <c r="A1" s="139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11" ht="46.5" customHeight="1">
      <c r="A2" s="140" t="s">
        <v>889</v>
      </c>
      <c r="B2" s="140"/>
      <c r="C2" s="140"/>
      <c r="D2" s="140"/>
      <c r="E2" s="140"/>
      <c r="F2" s="140"/>
      <c r="G2" s="140"/>
      <c r="H2" s="140"/>
      <c r="I2" s="140"/>
      <c r="J2" s="2"/>
      <c r="K2" s="3"/>
    </row>
    <row r="3" spans="1:11" ht="37.3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</row>
    <row r="4" spans="1:11" ht="27.75" customHeight="1">
      <c r="A4" s="141" t="s">
        <v>12</v>
      </c>
      <c r="B4" s="141"/>
      <c r="C4" s="141"/>
      <c r="D4" s="141"/>
      <c r="E4" s="141"/>
      <c r="F4" s="141"/>
      <c r="G4" s="141"/>
      <c r="H4" s="141"/>
      <c r="I4" s="141"/>
      <c r="J4" s="2"/>
      <c r="K4" s="3"/>
    </row>
    <row r="5" spans="1:11" ht="79.5" customHeight="1">
      <c r="A5" s="7">
        <v>1</v>
      </c>
      <c r="B5" s="7" t="s">
        <v>13</v>
      </c>
      <c r="C5" s="7" t="s">
        <v>14</v>
      </c>
      <c r="D5" s="8">
        <v>1</v>
      </c>
      <c r="E5" s="8" t="s">
        <v>15</v>
      </c>
      <c r="F5" s="9">
        <v>37982</v>
      </c>
      <c r="G5" s="10">
        <v>27708</v>
      </c>
      <c r="H5" s="10">
        <v>27708</v>
      </c>
      <c r="I5" s="10">
        <v>0</v>
      </c>
      <c r="J5" s="11" t="s">
        <v>16</v>
      </c>
      <c r="K5" s="12" t="s">
        <v>17</v>
      </c>
    </row>
    <row r="6" spans="1:11" ht="40.35" customHeight="1">
      <c r="A6" s="7">
        <v>2</v>
      </c>
      <c r="B6" s="13" t="s">
        <v>18</v>
      </c>
      <c r="C6" s="13" t="s">
        <v>14</v>
      </c>
      <c r="D6" s="14">
        <v>1</v>
      </c>
      <c r="E6" s="8" t="s">
        <v>15</v>
      </c>
      <c r="F6" s="8">
        <v>2005</v>
      </c>
      <c r="G6" s="10">
        <v>5422</v>
      </c>
      <c r="H6" s="10">
        <v>5422</v>
      </c>
      <c r="I6" s="10">
        <v>0</v>
      </c>
      <c r="J6" s="12" t="s">
        <v>19</v>
      </c>
      <c r="K6" s="12" t="s">
        <v>20</v>
      </c>
    </row>
    <row r="7" spans="1:11" ht="39.6" customHeight="1">
      <c r="A7" s="7">
        <v>3</v>
      </c>
      <c r="B7" s="13" t="s">
        <v>21</v>
      </c>
      <c r="C7" s="13" t="s">
        <v>14</v>
      </c>
      <c r="D7" s="14">
        <v>1</v>
      </c>
      <c r="E7" s="8" t="s">
        <v>15</v>
      </c>
      <c r="F7" s="9">
        <v>38240</v>
      </c>
      <c r="G7" s="10">
        <v>13860</v>
      </c>
      <c r="H7" s="10">
        <v>13860</v>
      </c>
      <c r="I7" s="10">
        <v>0</v>
      </c>
      <c r="J7" s="12" t="s">
        <v>22</v>
      </c>
      <c r="K7" s="12" t="s">
        <v>20</v>
      </c>
    </row>
    <row r="8" spans="1:11" ht="30">
      <c r="A8" s="7">
        <v>4</v>
      </c>
      <c r="B8" s="13" t="s">
        <v>23</v>
      </c>
      <c r="C8" s="13" t="s">
        <v>14</v>
      </c>
      <c r="D8" s="14">
        <v>1</v>
      </c>
      <c r="E8" s="8" t="s">
        <v>15</v>
      </c>
      <c r="F8" s="8">
        <v>2000</v>
      </c>
      <c r="G8" s="10">
        <v>12950</v>
      </c>
      <c r="H8" s="10">
        <v>12950</v>
      </c>
      <c r="I8" s="10">
        <v>0</v>
      </c>
      <c r="J8" s="12" t="s">
        <v>24</v>
      </c>
      <c r="K8" s="12" t="s">
        <v>25</v>
      </c>
    </row>
    <row r="9" spans="1:11" ht="60">
      <c r="A9" s="7">
        <v>5</v>
      </c>
      <c r="B9" s="13" t="s">
        <v>26</v>
      </c>
      <c r="C9" s="13" t="s">
        <v>14</v>
      </c>
      <c r="D9" s="14">
        <v>1</v>
      </c>
      <c r="E9" s="8" t="s">
        <v>15</v>
      </c>
      <c r="F9" s="9">
        <v>39807</v>
      </c>
      <c r="G9" s="10">
        <v>6616</v>
      </c>
      <c r="H9" s="10">
        <v>6616</v>
      </c>
      <c r="I9" s="10">
        <v>0</v>
      </c>
      <c r="J9" s="12" t="s">
        <v>27</v>
      </c>
      <c r="K9" s="12" t="s">
        <v>28</v>
      </c>
    </row>
    <row r="10" spans="1:11" ht="38.85" customHeight="1">
      <c r="A10" s="7">
        <v>6</v>
      </c>
      <c r="B10" s="13" t="s">
        <v>29</v>
      </c>
      <c r="C10" s="13" t="s">
        <v>14</v>
      </c>
      <c r="D10" s="14">
        <v>1</v>
      </c>
      <c r="E10" s="8" t="s">
        <v>15</v>
      </c>
      <c r="F10" s="9">
        <v>39807</v>
      </c>
      <c r="G10" s="10">
        <v>3513</v>
      </c>
      <c r="H10" s="10">
        <v>3513</v>
      </c>
      <c r="I10" s="10">
        <v>0</v>
      </c>
      <c r="J10" s="12" t="s">
        <v>30</v>
      </c>
      <c r="K10" s="12" t="s">
        <v>28</v>
      </c>
    </row>
    <row r="11" spans="1:11" ht="38.85" customHeight="1">
      <c r="A11" s="7">
        <v>7</v>
      </c>
      <c r="B11" s="13" t="s">
        <v>31</v>
      </c>
      <c r="C11" s="13" t="s">
        <v>14</v>
      </c>
      <c r="D11" s="14">
        <v>1</v>
      </c>
      <c r="E11" s="8" t="s">
        <v>15</v>
      </c>
      <c r="F11" s="9">
        <v>39807</v>
      </c>
      <c r="G11" s="10">
        <v>3446</v>
      </c>
      <c r="H11" s="10">
        <v>3446</v>
      </c>
      <c r="I11" s="10">
        <v>0</v>
      </c>
      <c r="J11" s="12" t="s">
        <v>32</v>
      </c>
      <c r="K11" s="12" t="s">
        <v>28</v>
      </c>
    </row>
    <row r="12" spans="1:11" ht="67.150000000000006" customHeight="1">
      <c r="A12" s="7">
        <v>8</v>
      </c>
      <c r="B12" s="13" t="s">
        <v>33</v>
      </c>
      <c r="C12" s="13" t="s">
        <v>14</v>
      </c>
      <c r="D12" s="14">
        <v>1</v>
      </c>
      <c r="E12" s="8" t="s">
        <v>15</v>
      </c>
      <c r="F12" s="9">
        <v>39807</v>
      </c>
      <c r="G12" s="10">
        <v>18687</v>
      </c>
      <c r="H12" s="10">
        <v>18687</v>
      </c>
      <c r="I12" s="10">
        <v>0</v>
      </c>
      <c r="J12" s="12" t="s">
        <v>34</v>
      </c>
      <c r="K12" s="12" t="s">
        <v>28</v>
      </c>
    </row>
    <row r="13" spans="1:11" ht="226.9" customHeight="1">
      <c r="A13" s="7">
        <v>9</v>
      </c>
      <c r="B13" s="13" t="s">
        <v>35</v>
      </c>
      <c r="C13" s="13" t="s">
        <v>14</v>
      </c>
      <c r="D13" s="14">
        <v>1</v>
      </c>
      <c r="E13" s="8" t="s">
        <v>15</v>
      </c>
      <c r="F13" s="9">
        <v>40178</v>
      </c>
      <c r="G13" s="10">
        <v>52144</v>
      </c>
      <c r="H13" s="10">
        <v>52144</v>
      </c>
      <c r="I13" s="10">
        <v>0</v>
      </c>
      <c r="J13" s="12" t="s">
        <v>36</v>
      </c>
      <c r="K13" s="12" t="s">
        <v>17</v>
      </c>
    </row>
    <row r="14" spans="1:11" ht="105">
      <c r="A14" s="7">
        <v>10</v>
      </c>
      <c r="B14" s="13" t="s">
        <v>37</v>
      </c>
      <c r="C14" s="13" t="s">
        <v>14</v>
      </c>
      <c r="D14" s="14">
        <v>1</v>
      </c>
      <c r="E14" s="8" t="s">
        <v>15</v>
      </c>
      <c r="F14" s="9">
        <v>40602</v>
      </c>
      <c r="G14" s="10">
        <v>15512</v>
      </c>
      <c r="H14" s="10">
        <v>15512</v>
      </c>
      <c r="I14" s="10">
        <v>0</v>
      </c>
      <c r="J14" s="12" t="s">
        <v>38</v>
      </c>
      <c r="K14" s="12" t="s">
        <v>25</v>
      </c>
    </row>
    <row r="15" spans="1:11" ht="150">
      <c r="A15" s="7">
        <v>11</v>
      </c>
      <c r="B15" s="7" t="s">
        <v>39</v>
      </c>
      <c r="C15" s="7" t="s">
        <v>14</v>
      </c>
      <c r="D15" s="8">
        <v>1</v>
      </c>
      <c r="E15" s="8" t="s">
        <v>15</v>
      </c>
      <c r="F15" s="9">
        <v>41544</v>
      </c>
      <c r="G15" s="10">
        <v>22390</v>
      </c>
      <c r="H15" s="10">
        <v>22390</v>
      </c>
      <c r="I15" s="10">
        <v>0</v>
      </c>
      <c r="J15" s="12" t="s">
        <v>40</v>
      </c>
      <c r="K15" s="12" t="s">
        <v>25</v>
      </c>
    </row>
    <row r="16" spans="1:11" ht="79.150000000000006" customHeight="1">
      <c r="A16" s="7">
        <v>12</v>
      </c>
      <c r="B16" s="7" t="s">
        <v>41</v>
      </c>
      <c r="C16" s="7" t="s">
        <v>14</v>
      </c>
      <c r="D16" s="8">
        <v>1</v>
      </c>
      <c r="E16" s="8" t="s">
        <v>15</v>
      </c>
      <c r="F16" s="9" t="s">
        <v>42</v>
      </c>
      <c r="G16" s="10">
        <v>31990</v>
      </c>
      <c r="H16" s="10">
        <v>31990</v>
      </c>
      <c r="I16" s="10">
        <v>0</v>
      </c>
      <c r="J16" s="11" t="s">
        <v>43</v>
      </c>
      <c r="K16" s="12" t="s">
        <v>17</v>
      </c>
    </row>
    <row r="17" spans="1:11" ht="30">
      <c r="A17" s="7"/>
      <c r="B17" s="7" t="s">
        <v>44</v>
      </c>
      <c r="C17" s="8" t="s">
        <v>45</v>
      </c>
      <c r="D17" s="8" t="s">
        <v>45</v>
      </c>
      <c r="E17" s="8" t="s">
        <v>45</v>
      </c>
      <c r="F17" s="8" t="s">
        <v>45</v>
      </c>
      <c r="G17" s="10">
        <f>G15+G14+G13+G12+G11+G10+G9+G8+G7+G6+G5+G16</f>
        <v>214238</v>
      </c>
      <c r="H17" s="10">
        <f>H15+H14+H13+H12+H11+H10+H9+H8+H7+H6+H5+H16</f>
        <v>214238</v>
      </c>
      <c r="I17" s="10">
        <f>I15+I14+I13+I12+I11+I10+I9+I8+I7+I6+I5</f>
        <v>0</v>
      </c>
      <c r="J17" s="12"/>
      <c r="K17" s="12"/>
    </row>
    <row r="18" spans="1:11" ht="30">
      <c r="A18" s="7">
        <v>1</v>
      </c>
      <c r="B18" s="7" t="s">
        <v>46</v>
      </c>
      <c r="C18" s="7" t="s">
        <v>47</v>
      </c>
      <c r="D18" s="8">
        <v>1</v>
      </c>
      <c r="E18" s="8" t="s">
        <v>15</v>
      </c>
      <c r="F18" s="9">
        <v>40451</v>
      </c>
      <c r="G18" s="10">
        <v>182000</v>
      </c>
      <c r="H18" s="10">
        <v>182000</v>
      </c>
      <c r="I18" s="10">
        <f>G18-H18</f>
        <v>0</v>
      </c>
      <c r="J18" s="12">
        <v>8010050</v>
      </c>
      <c r="K18" s="12" t="s">
        <v>48</v>
      </c>
    </row>
    <row r="19" spans="1:11" ht="30">
      <c r="A19" s="7"/>
      <c r="B19" s="7" t="s">
        <v>49</v>
      </c>
      <c r="C19" s="7"/>
      <c r="D19" s="8" t="s">
        <v>45</v>
      </c>
      <c r="E19" s="8" t="s">
        <v>45</v>
      </c>
      <c r="F19" s="8" t="s">
        <v>45</v>
      </c>
      <c r="G19" s="10">
        <f>G18</f>
        <v>182000</v>
      </c>
      <c r="H19" s="10">
        <f>H18</f>
        <v>182000</v>
      </c>
      <c r="I19" s="10">
        <f>I18</f>
        <v>0</v>
      </c>
      <c r="J19" s="12"/>
      <c r="K19" s="12"/>
    </row>
    <row r="20" spans="1:11" ht="30">
      <c r="A20" s="15">
        <v>1</v>
      </c>
      <c r="B20" s="15" t="s">
        <v>50</v>
      </c>
      <c r="C20" s="15" t="s">
        <v>14</v>
      </c>
      <c r="D20" s="16">
        <v>1</v>
      </c>
      <c r="E20" s="16" t="s">
        <v>15</v>
      </c>
      <c r="F20" s="16">
        <v>2003</v>
      </c>
      <c r="G20" s="17">
        <v>6283</v>
      </c>
      <c r="H20" s="17">
        <v>6283</v>
      </c>
      <c r="I20" s="17">
        <f>G20-H20</f>
        <v>0</v>
      </c>
      <c r="J20" s="18" t="s">
        <v>51</v>
      </c>
      <c r="K20" s="18" t="s">
        <v>52</v>
      </c>
    </row>
    <row r="21" spans="1:11" ht="30">
      <c r="A21" s="15">
        <v>2</v>
      </c>
      <c r="B21" s="15" t="s">
        <v>50</v>
      </c>
      <c r="C21" s="15" t="s">
        <v>14</v>
      </c>
      <c r="D21" s="16">
        <v>1</v>
      </c>
      <c r="E21" s="16" t="s">
        <v>15</v>
      </c>
      <c r="F21" s="16">
        <v>2003</v>
      </c>
      <c r="G21" s="17">
        <v>6283</v>
      </c>
      <c r="H21" s="17">
        <v>6283</v>
      </c>
      <c r="I21" s="17">
        <f>G21-H21</f>
        <v>0</v>
      </c>
      <c r="J21" s="18" t="s">
        <v>53</v>
      </c>
      <c r="K21" s="18" t="s">
        <v>52</v>
      </c>
    </row>
    <row r="22" spans="1:11" ht="30">
      <c r="A22" s="19"/>
      <c r="B22" s="19" t="s">
        <v>54</v>
      </c>
      <c r="C22" s="20" t="s">
        <v>45</v>
      </c>
      <c r="D22" s="20" t="s">
        <v>45</v>
      </c>
      <c r="E22" s="20" t="s">
        <v>45</v>
      </c>
      <c r="F22" s="20" t="s">
        <v>45</v>
      </c>
      <c r="G22" s="21">
        <f>G20+G21</f>
        <v>12566</v>
      </c>
      <c r="H22" s="21">
        <f>H20+H21</f>
        <v>12566</v>
      </c>
      <c r="I22" s="21">
        <f>I20</f>
        <v>0</v>
      </c>
      <c r="J22" s="22"/>
      <c r="K22" s="22"/>
    </row>
    <row r="23" spans="1:11" hidden="1">
      <c r="A23" s="23">
        <v>1</v>
      </c>
      <c r="B23" s="23"/>
      <c r="C23" s="23"/>
      <c r="D23" s="24"/>
      <c r="E23" s="24"/>
      <c r="F23" s="24"/>
      <c r="G23" s="25"/>
      <c r="H23" s="25"/>
      <c r="I23" s="25"/>
      <c r="J23" s="22"/>
      <c r="K23" s="22"/>
    </row>
    <row r="24" spans="1:11" hidden="1">
      <c r="A24" s="23">
        <v>2</v>
      </c>
      <c r="B24" s="23"/>
      <c r="C24" s="23"/>
      <c r="D24" s="24"/>
      <c r="E24" s="24"/>
      <c r="F24" s="24"/>
      <c r="G24" s="25"/>
      <c r="H24" s="25"/>
      <c r="I24" s="25"/>
      <c r="J24" s="22"/>
      <c r="K24" s="22"/>
    </row>
    <row r="25" spans="1:11" ht="30" hidden="1">
      <c r="A25" s="23"/>
      <c r="B25" s="23" t="s">
        <v>55</v>
      </c>
      <c r="C25" s="23"/>
      <c r="D25" s="24" t="s">
        <v>45</v>
      </c>
      <c r="E25" s="24" t="s">
        <v>45</v>
      </c>
      <c r="F25" s="24"/>
      <c r="G25" s="25" t="s">
        <v>45</v>
      </c>
      <c r="H25" s="25" t="s">
        <v>45</v>
      </c>
      <c r="I25" s="25" t="s">
        <v>45</v>
      </c>
      <c r="J25" s="22"/>
      <c r="K25" s="22"/>
    </row>
    <row r="26" spans="1:11" ht="28.5">
      <c r="A26" s="13"/>
      <c r="B26" s="26" t="s">
        <v>56</v>
      </c>
      <c r="C26" s="27" t="s">
        <v>45</v>
      </c>
      <c r="D26" s="27" t="s">
        <v>45</v>
      </c>
      <c r="E26" s="27" t="s">
        <v>45</v>
      </c>
      <c r="F26" s="27" t="s">
        <v>45</v>
      </c>
      <c r="G26" s="28">
        <f>G22+G19+G17</f>
        <v>408804</v>
      </c>
      <c r="H26" s="28">
        <f>H22+H19+H17</f>
        <v>408804</v>
      </c>
      <c r="I26" s="28">
        <f>I22+I19+I17</f>
        <v>0</v>
      </c>
      <c r="J26" s="22"/>
      <c r="K26" s="22"/>
    </row>
    <row r="27" spans="1:11" ht="15" customHeight="1">
      <c r="A27" s="142" t="s">
        <v>57</v>
      </c>
      <c r="B27" s="142"/>
      <c r="C27" s="142"/>
      <c r="D27" s="142"/>
      <c r="E27" s="142"/>
      <c r="F27" s="142"/>
      <c r="G27" s="142"/>
      <c r="H27" s="142"/>
      <c r="I27" s="142"/>
      <c r="J27" s="29"/>
      <c r="K27" s="3"/>
    </row>
    <row r="28" spans="1:11" ht="41.85" customHeight="1">
      <c r="A28" s="20">
        <v>1</v>
      </c>
      <c r="B28" s="13" t="s">
        <v>58</v>
      </c>
      <c r="C28" s="13" t="s">
        <v>14</v>
      </c>
      <c r="D28" s="14">
        <v>2</v>
      </c>
      <c r="E28" s="30" t="s">
        <v>15</v>
      </c>
      <c r="F28" s="14">
        <v>2002</v>
      </c>
      <c r="G28" s="31">
        <v>5458</v>
      </c>
      <c r="H28" s="31">
        <v>5458</v>
      </c>
      <c r="I28" s="31">
        <v>0</v>
      </c>
      <c r="J28" s="32"/>
      <c r="K28" s="32"/>
    </row>
    <row r="29" spans="1:11" ht="15" customHeight="1">
      <c r="A29" s="20">
        <v>2</v>
      </c>
      <c r="B29" s="13" t="s">
        <v>59</v>
      </c>
      <c r="C29" s="13" t="s">
        <v>14</v>
      </c>
      <c r="D29" s="14">
        <v>1</v>
      </c>
      <c r="E29" s="30" t="s">
        <v>15</v>
      </c>
      <c r="F29" s="14">
        <v>2003</v>
      </c>
      <c r="G29" s="31">
        <v>1304</v>
      </c>
      <c r="H29" s="31">
        <v>1304</v>
      </c>
      <c r="I29" s="31">
        <v>0</v>
      </c>
      <c r="J29" s="32"/>
      <c r="K29" s="32"/>
    </row>
    <row r="30" spans="1:11">
      <c r="A30" s="20">
        <v>3</v>
      </c>
      <c r="B30" s="33" t="s">
        <v>60</v>
      </c>
      <c r="C30" s="13" t="s">
        <v>47</v>
      </c>
      <c r="D30" s="14">
        <v>1</v>
      </c>
      <c r="E30" s="30" t="s">
        <v>15</v>
      </c>
      <c r="F30" s="14">
        <v>2002</v>
      </c>
      <c r="G30" s="31">
        <v>1780</v>
      </c>
      <c r="H30" s="31">
        <v>1780</v>
      </c>
      <c r="I30" s="31">
        <v>0</v>
      </c>
      <c r="J30" s="32"/>
      <c r="K30" s="32"/>
    </row>
    <row r="31" spans="1:11" ht="30">
      <c r="A31" s="20">
        <v>4</v>
      </c>
      <c r="B31" s="33" t="s">
        <v>61</v>
      </c>
      <c r="C31" s="13" t="s">
        <v>14</v>
      </c>
      <c r="D31" s="14">
        <v>2</v>
      </c>
      <c r="E31" s="30" t="s">
        <v>15</v>
      </c>
      <c r="F31" s="14">
        <v>2003</v>
      </c>
      <c r="G31" s="31">
        <v>4653</v>
      </c>
      <c r="H31" s="31">
        <v>4653</v>
      </c>
      <c r="I31" s="31">
        <v>0</v>
      </c>
      <c r="J31" s="32"/>
      <c r="K31" s="32"/>
    </row>
    <row r="32" spans="1:11" ht="30">
      <c r="A32" s="30"/>
      <c r="B32" s="34" t="s">
        <v>44</v>
      </c>
      <c r="C32" s="20" t="s">
        <v>45</v>
      </c>
      <c r="D32" s="20" t="s">
        <v>45</v>
      </c>
      <c r="E32" s="20" t="s">
        <v>45</v>
      </c>
      <c r="F32" s="20" t="s">
        <v>45</v>
      </c>
      <c r="G32" s="21">
        <f>SUM(G28:G31)</f>
        <v>13195</v>
      </c>
      <c r="H32" s="21">
        <f>SUM(H28:H31)</f>
        <v>13195</v>
      </c>
      <c r="I32" s="21">
        <f>SUM(I28:I31)</f>
        <v>0</v>
      </c>
      <c r="J32" s="32"/>
      <c r="K32" s="32"/>
    </row>
    <row r="33" spans="1:11" ht="30">
      <c r="A33" s="20">
        <v>1</v>
      </c>
      <c r="B33" s="13" t="s">
        <v>62</v>
      </c>
      <c r="C33" s="13" t="s">
        <v>14</v>
      </c>
      <c r="D33" s="14">
        <v>1</v>
      </c>
      <c r="E33" s="20" t="s">
        <v>15</v>
      </c>
      <c r="F33" s="14">
        <v>2000</v>
      </c>
      <c r="G33" s="31">
        <v>1810</v>
      </c>
      <c r="H33" s="31">
        <v>1810</v>
      </c>
      <c r="I33" s="31">
        <v>0</v>
      </c>
      <c r="J33" s="32"/>
      <c r="K33" s="32"/>
    </row>
    <row r="34" spans="1:11" ht="30">
      <c r="A34" s="20">
        <v>2</v>
      </c>
      <c r="B34" s="13" t="s">
        <v>63</v>
      </c>
      <c r="C34" s="13" t="s">
        <v>14</v>
      </c>
      <c r="D34" s="14">
        <v>1</v>
      </c>
      <c r="E34" s="20" t="s">
        <v>15</v>
      </c>
      <c r="F34" s="14">
        <v>2000</v>
      </c>
      <c r="G34" s="31">
        <v>2616</v>
      </c>
      <c r="H34" s="31">
        <v>2616</v>
      </c>
      <c r="I34" s="31">
        <v>0</v>
      </c>
      <c r="J34" s="32"/>
      <c r="K34" s="32"/>
    </row>
    <row r="35" spans="1:11" ht="30">
      <c r="A35" s="20">
        <v>3</v>
      </c>
      <c r="B35" s="13" t="s">
        <v>64</v>
      </c>
      <c r="C35" s="13" t="s">
        <v>14</v>
      </c>
      <c r="D35" s="14">
        <v>1</v>
      </c>
      <c r="E35" s="20" t="s">
        <v>15</v>
      </c>
      <c r="F35" s="14">
        <v>2003</v>
      </c>
      <c r="G35" s="31">
        <v>2745</v>
      </c>
      <c r="H35" s="31">
        <v>2745</v>
      </c>
      <c r="I35" s="31">
        <v>0</v>
      </c>
      <c r="J35" s="32"/>
      <c r="K35" s="32"/>
    </row>
    <row r="36" spans="1:11" ht="30">
      <c r="A36" s="20">
        <v>4</v>
      </c>
      <c r="B36" s="13" t="s">
        <v>65</v>
      </c>
      <c r="C36" s="13" t="s">
        <v>14</v>
      </c>
      <c r="D36" s="14">
        <v>1</v>
      </c>
      <c r="E36" s="20" t="s">
        <v>15</v>
      </c>
      <c r="F36" s="14">
        <v>2000</v>
      </c>
      <c r="G36" s="31">
        <v>1422</v>
      </c>
      <c r="H36" s="31">
        <v>1422</v>
      </c>
      <c r="I36" s="31">
        <v>0</v>
      </c>
      <c r="J36" s="32"/>
      <c r="K36" s="32"/>
    </row>
    <row r="37" spans="1:11" ht="30">
      <c r="A37" s="20">
        <v>5</v>
      </c>
      <c r="B37" s="13" t="s">
        <v>66</v>
      </c>
      <c r="C37" s="13" t="s">
        <v>47</v>
      </c>
      <c r="D37" s="14">
        <v>8</v>
      </c>
      <c r="E37" s="20" t="s">
        <v>15</v>
      </c>
      <c r="F37" s="14">
        <v>2005</v>
      </c>
      <c r="G37" s="31">
        <v>17120</v>
      </c>
      <c r="H37" s="31">
        <v>17120</v>
      </c>
      <c r="I37" s="31">
        <v>0</v>
      </c>
      <c r="J37" s="32"/>
      <c r="K37" s="32"/>
    </row>
    <row r="38" spans="1:11" ht="30">
      <c r="A38" s="20">
        <v>6</v>
      </c>
      <c r="B38" s="13" t="s">
        <v>67</v>
      </c>
      <c r="C38" s="13" t="s">
        <v>14</v>
      </c>
      <c r="D38" s="14">
        <v>2</v>
      </c>
      <c r="E38" s="20" t="s">
        <v>15</v>
      </c>
      <c r="F38" s="35">
        <v>39444</v>
      </c>
      <c r="G38" s="31">
        <v>3392</v>
      </c>
      <c r="H38" s="31">
        <v>3392</v>
      </c>
      <c r="I38" s="31">
        <v>0</v>
      </c>
      <c r="J38" s="32"/>
      <c r="K38" s="32"/>
    </row>
    <row r="39" spans="1:11" ht="30">
      <c r="A39" s="20">
        <v>7</v>
      </c>
      <c r="B39" s="13" t="s">
        <v>68</v>
      </c>
      <c r="C39" s="13" t="s">
        <v>14</v>
      </c>
      <c r="D39" s="14">
        <v>1</v>
      </c>
      <c r="E39" s="20" t="s">
        <v>15</v>
      </c>
      <c r="F39" s="35">
        <v>39444</v>
      </c>
      <c r="G39" s="31">
        <v>1362.59</v>
      </c>
      <c r="H39" s="31">
        <v>1362.59</v>
      </c>
      <c r="I39" s="31">
        <v>0</v>
      </c>
      <c r="J39" s="32"/>
      <c r="K39" s="32"/>
    </row>
    <row r="40" spans="1:11" ht="30">
      <c r="A40" s="20">
        <v>8</v>
      </c>
      <c r="B40" s="13" t="s">
        <v>69</v>
      </c>
      <c r="C40" s="13" t="s">
        <v>14</v>
      </c>
      <c r="D40" s="14">
        <v>2</v>
      </c>
      <c r="E40" s="20" t="s">
        <v>15</v>
      </c>
      <c r="F40" s="35">
        <v>39444</v>
      </c>
      <c r="G40" s="31">
        <v>2540</v>
      </c>
      <c r="H40" s="31">
        <v>2540</v>
      </c>
      <c r="I40" s="31">
        <v>0</v>
      </c>
      <c r="J40" s="32"/>
      <c r="K40" s="32"/>
    </row>
    <row r="41" spans="1:11" ht="28.5">
      <c r="A41" s="30"/>
      <c r="B41" s="36" t="s">
        <v>44</v>
      </c>
      <c r="C41" s="37" t="s">
        <v>45</v>
      </c>
      <c r="D41" s="38" t="s">
        <v>45</v>
      </c>
      <c r="E41" s="39" t="s">
        <v>45</v>
      </c>
      <c r="F41" s="38" t="s">
        <v>45</v>
      </c>
      <c r="G41" s="40">
        <f>SUM(G33:G40)</f>
        <v>33007.589999999997</v>
      </c>
      <c r="H41" s="40">
        <f>SUM(H33:H40)</f>
        <v>33007.589999999997</v>
      </c>
      <c r="I41" s="41">
        <f>SUM(I33:I40)</f>
        <v>0</v>
      </c>
      <c r="J41" s="42"/>
      <c r="K41" s="42"/>
    </row>
    <row r="42" spans="1:11" ht="15" customHeight="1">
      <c r="A42" s="143" t="s">
        <v>70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</row>
    <row r="43" spans="1:11" ht="30.6" customHeight="1">
      <c r="A43" s="8">
        <v>1</v>
      </c>
      <c r="B43" s="43" t="s">
        <v>71</v>
      </c>
      <c r="C43" s="8" t="s">
        <v>47</v>
      </c>
      <c r="D43" s="8">
        <v>1</v>
      </c>
      <c r="E43" s="10" t="s">
        <v>72</v>
      </c>
      <c r="F43" s="10" t="s">
        <v>15</v>
      </c>
      <c r="G43" s="10" t="s">
        <v>15</v>
      </c>
      <c r="H43" s="10" t="s">
        <v>15</v>
      </c>
      <c r="I43" s="10" t="s">
        <v>15</v>
      </c>
      <c r="J43" s="8" t="s">
        <v>73</v>
      </c>
      <c r="K43" s="8" t="s">
        <v>74</v>
      </c>
    </row>
    <row r="44" spans="1:11" ht="75">
      <c r="A44" s="8">
        <v>2</v>
      </c>
      <c r="B44" s="44" t="s">
        <v>75</v>
      </c>
      <c r="C44" s="44" t="s">
        <v>76</v>
      </c>
      <c r="D44" s="44">
        <v>1</v>
      </c>
      <c r="E44" s="45" t="s">
        <v>15</v>
      </c>
      <c r="F44" s="45" t="s">
        <v>15</v>
      </c>
      <c r="G44" s="45" t="s">
        <v>15</v>
      </c>
      <c r="H44" s="46" t="s">
        <v>15</v>
      </c>
      <c r="I44" s="14" t="s">
        <v>15</v>
      </c>
      <c r="J44" s="8" t="s">
        <v>77</v>
      </c>
      <c r="K44" s="8" t="s">
        <v>78</v>
      </c>
    </row>
    <row r="45" spans="1:11" ht="75">
      <c r="A45" s="8">
        <v>3</v>
      </c>
      <c r="B45" s="44" t="s">
        <v>75</v>
      </c>
      <c r="C45" s="44" t="s">
        <v>79</v>
      </c>
      <c r="D45" s="44">
        <v>1</v>
      </c>
      <c r="E45" s="45" t="s">
        <v>15</v>
      </c>
      <c r="F45" s="45" t="s">
        <v>15</v>
      </c>
      <c r="G45" s="45" t="s">
        <v>15</v>
      </c>
      <c r="H45" s="46" t="s">
        <v>15</v>
      </c>
      <c r="I45" s="14" t="s">
        <v>15</v>
      </c>
      <c r="J45" s="8" t="s">
        <v>80</v>
      </c>
      <c r="K45" s="8" t="s">
        <v>78</v>
      </c>
    </row>
    <row r="46" spans="1:11" ht="45.75" customHeight="1">
      <c r="A46" s="8">
        <v>4</v>
      </c>
      <c r="B46" s="44" t="s">
        <v>81</v>
      </c>
      <c r="C46" s="44" t="s">
        <v>82</v>
      </c>
      <c r="D46" s="44">
        <v>1</v>
      </c>
      <c r="E46" s="14" t="s">
        <v>83</v>
      </c>
      <c r="F46" s="45" t="s">
        <v>15</v>
      </c>
      <c r="G46" s="45" t="s">
        <v>15</v>
      </c>
      <c r="H46" s="46" t="s">
        <v>15</v>
      </c>
      <c r="I46" s="14" t="s">
        <v>15</v>
      </c>
      <c r="J46" s="8" t="s">
        <v>84</v>
      </c>
      <c r="K46" s="8" t="s">
        <v>85</v>
      </c>
    </row>
    <row r="47" spans="1:11" ht="43.7" customHeight="1">
      <c r="A47" s="8">
        <v>5</v>
      </c>
      <c r="B47" s="44" t="s">
        <v>86</v>
      </c>
      <c r="C47" s="44" t="s">
        <v>87</v>
      </c>
      <c r="D47" s="44">
        <v>1</v>
      </c>
      <c r="E47" s="14" t="s">
        <v>88</v>
      </c>
      <c r="F47" s="45" t="s">
        <v>15</v>
      </c>
      <c r="G47" s="45" t="s">
        <v>15</v>
      </c>
      <c r="H47" s="46" t="s">
        <v>15</v>
      </c>
      <c r="I47" s="14" t="s">
        <v>15</v>
      </c>
      <c r="J47" s="8" t="s">
        <v>89</v>
      </c>
      <c r="K47" s="8" t="s">
        <v>85</v>
      </c>
    </row>
    <row r="48" spans="1:11" ht="44.85" customHeight="1">
      <c r="A48" s="8">
        <v>6</v>
      </c>
      <c r="B48" s="44" t="s">
        <v>90</v>
      </c>
      <c r="C48" s="44" t="s">
        <v>91</v>
      </c>
      <c r="D48" s="44">
        <v>1</v>
      </c>
      <c r="E48" s="14" t="s">
        <v>92</v>
      </c>
      <c r="F48" s="45" t="s">
        <v>15</v>
      </c>
      <c r="G48" s="45" t="s">
        <v>15</v>
      </c>
      <c r="H48" s="46" t="s">
        <v>15</v>
      </c>
      <c r="I48" s="14" t="s">
        <v>15</v>
      </c>
      <c r="J48" s="8" t="s">
        <v>93</v>
      </c>
      <c r="K48" s="8" t="s">
        <v>85</v>
      </c>
    </row>
    <row r="49" spans="1:11" ht="43.7" customHeight="1">
      <c r="A49" s="8">
        <v>7</v>
      </c>
      <c r="B49" s="44" t="s">
        <v>94</v>
      </c>
      <c r="C49" s="44" t="s">
        <v>95</v>
      </c>
      <c r="D49" s="44">
        <v>1</v>
      </c>
      <c r="E49" s="14" t="s">
        <v>96</v>
      </c>
      <c r="F49" s="45" t="s">
        <v>15</v>
      </c>
      <c r="G49" s="45" t="s">
        <v>15</v>
      </c>
      <c r="H49" s="46" t="s">
        <v>15</v>
      </c>
      <c r="I49" s="14" t="s">
        <v>15</v>
      </c>
      <c r="J49" s="8" t="s">
        <v>97</v>
      </c>
      <c r="K49" s="8" t="s">
        <v>85</v>
      </c>
    </row>
    <row r="50" spans="1:11" ht="48.75" customHeight="1">
      <c r="A50" s="8">
        <v>8</v>
      </c>
      <c r="B50" s="44" t="s">
        <v>98</v>
      </c>
      <c r="C50" s="44" t="s">
        <v>99</v>
      </c>
      <c r="D50" s="44">
        <v>1</v>
      </c>
      <c r="E50" s="14" t="s">
        <v>100</v>
      </c>
      <c r="F50" s="45" t="s">
        <v>15</v>
      </c>
      <c r="G50" s="45" t="s">
        <v>15</v>
      </c>
      <c r="H50" s="46" t="s">
        <v>15</v>
      </c>
      <c r="I50" s="14" t="s">
        <v>15</v>
      </c>
      <c r="J50" s="8" t="s">
        <v>101</v>
      </c>
      <c r="K50" s="8" t="s">
        <v>85</v>
      </c>
    </row>
    <row r="51" spans="1:11" ht="46.7" customHeight="1">
      <c r="A51" s="8">
        <v>9</v>
      </c>
      <c r="B51" s="44" t="s">
        <v>102</v>
      </c>
      <c r="C51" s="44" t="s">
        <v>103</v>
      </c>
      <c r="D51" s="44">
        <v>1</v>
      </c>
      <c r="E51" s="14" t="s">
        <v>104</v>
      </c>
      <c r="F51" s="45" t="s">
        <v>15</v>
      </c>
      <c r="G51" s="45" t="s">
        <v>15</v>
      </c>
      <c r="H51" s="46" t="s">
        <v>15</v>
      </c>
      <c r="I51" s="14" t="s">
        <v>15</v>
      </c>
      <c r="J51" s="8" t="s">
        <v>105</v>
      </c>
      <c r="K51" s="8" t="s">
        <v>85</v>
      </c>
    </row>
    <row r="52" spans="1:11" ht="44.85" customHeight="1">
      <c r="A52" s="8">
        <v>10</v>
      </c>
      <c r="B52" s="44" t="s">
        <v>106</v>
      </c>
      <c r="C52" s="44" t="s">
        <v>107</v>
      </c>
      <c r="D52" s="44">
        <v>1</v>
      </c>
      <c r="E52" s="14" t="s">
        <v>108</v>
      </c>
      <c r="F52" s="45" t="s">
        <v>15</v>
      </c>
      <c r="G52" s="45" t="s">
        <v>15</v>
      </c>
      <c r="H52" s="46" t="s">
        <v>15</v>
      </c>
      <c r="I52" s="14" t="s">
        <v>15</v>
      </c>
      <c r="J52" s="8" t="s">
        <v>109</v>
      </c>
      <c r="K52" s="8" t="s">
        <v>85</v>
      </c>
    </row>
    <row r="53" spans="1:11" ht="45.75" customHeight="1">
      <c r="A53" s="8">
        <v>11</v>
      </c>
      <c r="B53" s="44" t="s">
        <v>110</v>
      </c>
      <c r="C53" s="44" t="s">
        <v>111</v>
      </c>
      <c r="D53" s="44">
        <v>1</v>
      </c>
      <c r="E53" s="14" t="s">
        <v>112</v>
      </c>
      <c r="F53" s="45" t="s">
        <v>15</v>
      </c>
      <c r="G53" s="45" t="s">
        <v>15</v>
      </c>
      <c r="H53" s="46" t="s">
        <v>15</v>
      </c>
      <c r="I53" s="14" t="s">
        <v>15</v>
      </c>
      <c r="J53" s="8" t="s">
        <v>113</v>
      </c>
      <c r="K53" s="8" t="s">
        <v>85</v>
      </c>
    </row>
    <row r="54" spans="1:11" ht="51.75" customHeight="1">
      <c r="A54" s="8">
        <v>12</v>
      </c>
      <c r="B54" s="44" t="s">
        <v>114</v>
      </c>
      <c r="C54" s="44" t="s">
        <v>115</v>
      </c>
      <c r="D54" s="44">
        <v>1</v>
      </c>
      <c r="E54" s="14" t="s">
        <v>116</v>
      </c>
      <c r="F54" s="45" t="s">
        <v>15</v>
      </c>
      <c r="G54" s="45" t="s">
        <v>15</v>
      </c>
      <c r="H54" s="46" t="s">
        <v>15</v>
      </c>
      <c r="I54" s="14" t="s">
        <v>15</v>
      </c>
      <c r="J54" s="8" t="s">
        <v>117</v>
      </c>
      <c r="K54" s="8" t="s">
        <v>85</v>
      </c>
    </row>
    <row r="55" spans="1:11" ht="44.85" customHeight="1">
      <c r="A55" s="8">
        <v>13</v>
      </c>
      <c r="B55" s="44" t="s">
        <v>118</v>
      </c>
      <c r="C55" s="44" t="s">
        <v>119</v>
      </c>
      <c r="D55" s="44">
        <v>1</v>
      </c>
      <c r="E55" s="14" t="s">
        <v>120</v>
      </c>
      <c r="F55" s="45" t="s">
        <v>15</v>
      </c>
      <c r="G55" s="45" t="s">
        <v>15</v>
      </c>
      <c r="H55" s="46" t="s">
        <v>15</v>
      </c>
      <c r="I55" s="14" t="s">
        <v>15</v>
      </c>
      <c r="J55" s="8" t="s">
        <v>121</v>
      </c>
      <c r="K55" s="8" t="s">
        <v>85</v>
      </c>
    </row>
    <row r="56" spans="1:11" ht="45.75" customHeight="1">
      <c r="A56" s="8">
        <v>14</v>
      </c>
      <c r="B56" s="44" t="s">
        <v>122</v>
      </c>
      <c r="C56" s="44" t="s">
        <v>123</v>
      </c>
      <c r="D56" s="44">
        <v>1</v>
      </c>
      <c r="E56" s="14" t="s">
        <v>124</v>
      </c>
      <c r="F56" s="45" t="s">
        <v>15</v>
      </c>
      <c r="G56" s="45" t="s">
        <v>15</v>
      </c>
      <c r="H56" s="46" t="s">
        <v>15</v>
      </c>
      <c r="I56" s="14" t="s">
        <v>15</v>
      </c>
      <c r="J56" s="8" t="s">
        <v>125</v>
      </c>
      <c r="K56" s="8" t="s">
        <v>85</v>
      </c>
    </row>
    <row r="57" spans="1:11" ht="48.75" customHeight="1">
      <c r="A57" s="8">
        <v>15</v>
      </c>
      <c r="B57" s="44" t="s">
        <v>126</v>
      </c>
      <c r="C57" s="44" t="s">
        <v>127</v>
      </c>
      <c r="D57" s="44">
        <v>1</v>
      </c>
      <c r="E57" s="14" t="s">
        <v>128</v>
      </c>
      <c r="F57" s="45" t="s">
        <v>15</v>
      </c>
      <c r="G57" s="45" t="s">
        <v>15</v>
      </c>
      <c r="H57" s="46" t="s">
        <v>15</v>
      </c>
      <c r="I57" s="14" t="s">
        <v>15</v>
      </c>
      <c r="J57" s="8" t="s">
        <v>129</v>
      </c>
      <c r="K57" s="8" t="s">
        <v>85</v>
      </c>
    </row>
    <row r="58" spans="1:11" ht="43.7" customHeight="1">
      <c r="A58" s="8">
        <v>16</v>
      </c>
      <c r="B58" s="44" t="s">
        <v>130</v>
      </c>
      <c r="C58" s="44" t="s">
        <v>131</v>
      </c>
      <c r="D58" s="44">
        <v>1</v>
      </c>
      <c r="E58" s="14" t="s">
        <v>132</v>
      </c>
      <c r="F58" s="45" t="s">
        <v>15</v>
      </c>
      <c r="G58" s="45" t="s">
        <v>15</v>
      </c>
      <c r="H58" s="46" t="s">
        <v>15</v>
      </c>
      <c r="I58" s="14" t="s">
        <v>15</v>
      </c>
      <c r="J58" s="8" t="s">
        <v>133</v>
      </c>
      <c r="K58" s="8" t="s">
        <v>85</v>
      </c>
    </row>
    <row r="59" spans="1:11" ht="44.85" customHeight="1">
      <c r="A59" s="8">
        <v>17</v>
      </c>
      <c r="B59" s="44" t="s">
        <v>134</v>
      </c>
      <c r="C59" s="44" t="s">
        <v>135</v>
      </c>
      <c r="D59" s="44">
        <v>1</v>
      </c>
      <c r="E59" s="14" t="s">
        <v>136</v>
      </c>
      <c r="F59" s="45" t="s">
        <v>15</v>
      </c>
      <c r="G59" s="45" t="s">
        <v>15</v>
      </c>
      <c r="H59" s="46" t="s">
        <v>15</v>
      </c>
      <c r="I59" s="14" t="s">
        <v>15</v>
      </c>
      <c r="J59" s="8" t="s">
        <v>137</v>
      </c>
      <c r="K59" s="8" t="s">
        <v>85</v>
      </c>
    </row>
    <row r="60" spans="1:11" ht="42.75" customHeight="1">
      <c r="A60" s="8">
        <v>18</v>
      </c>
      <c r="B60" s="44" t="s">
        <v>138</v>
      </c>
      <c r="C60" s="44" t="s">
        <v>139</v>
      </c>
      <c r="D60" s="44">
        <v>1</v>
      </c>
      <c r="E60" s="14" t="s">
        <v>140</v>
      </c>
      <c r="F60" s="45" t="s">
        <v>15</v>
      </c>
      <c r="G60" s="45" t="s">
        <v>15</v>
      </c>
      <c r="H60" s="46" t="s">
        <v>15</v>
      </c>
      <c r="I60" s="14" t="s">
        <v>15</v>
      </c>
      <c r="J60" s="8" t="s">
        <v>141</v>
      </c>
      <c r="K60" s="8" t="s">
        <v>85</v>
      </c>
    </row>
    <row r="61" spans="1:11" ht="45.75" customHeight="1">
      <c r="A61" s="8">
        <v>19</v>
      </c>
      <c r="B61" s="44" t="s">
        <v>142</v>
      </c>
      <c r="C61" s="44" t="s">
        <v>143</v>
      </c>
      <c r="D61" s="44">
        <v>1</v>
      </c>
      <c r="E61" s="14" t="s">
        <v>144</v>
      </c>
      <c r="F61" s="45" t="s">
        <v>15</v>
      </c>
      <c r="G61" s="45" t="s">
        <v>15</v>
      </c>
      <c r="H61" s="46" t="s">
        <v>15</v>
      </c>
      <c r="I61" s="14" t="s">
        <v>15</v>
      </c>
      <c r="J61" s="8" t="s">
        <v>145</v>
      </c>
      <c r="K61" s="8" t="s">
        <v>85</v>
      </c>
    </row>
    <row r="62" spans="1:11" ht="48.75" customHeight="1">
      <c r="A62" s="8">
        <v>20</v>
      </c>
      <c r="B62" s="44" t="s">
        <v>146</v>
      </c>
      <c r="C62" s="44" t="s">
        <v>147</v>
      </c>
      <c r="D62" s="44">
        <v>1</v>
      </c>
      <c r="E62" s="14" t="s">
        <v>148</v>
      </c>
      <c r="F62" s="45" t="s">
        <v>15</v>
      </c>
      <c r="G62" s="45" t="s">
        <v>15</v>
      </c>
      <c r="H62" s="46" t="s">
        <v>15</v>
      </c>
      <c r="I62" s="14" t="s">
        <v>15</v>
      </c>
      <c r="J62" s="8" t="s">
        <v>149</v>
      </c>
      <c r="K62" s="8" t="s">
        <v>85</v>
      </c>
    </row>
    <row r="63" spans="1:11" ht="47.85" customHeight="1">
      <c r="A63" s="8">
        <v>21</v>
      </c>
      <c r="B63" s="44" t="s">
        <v>150</v>
      </c>
      <c r="C63" s="44" t="s">
        <v>151</v>
      </c>
      <c r="D63" s="44">
        <v>1</v>
      </c>
      <c r="E63" s="14" t="s">
        <v>152</v>
      </c>
      <c r="F63" s="45" t="s">
        <v>15</v>
      </c>
      <c r="G63" s="45" t="s">
        <v>15</v>
      </c>
      <c r="H63" s="46" t="s">
        <v>15</v>
      </c>
      <c r="I63" s="14" t="s">
        <v>15</v>
      </c>
      <c r="J63" s="8" t="s">
        <v>153</v>
      </c>
      <c r="K63" s="8" t="s">
        <v>85</v>
      </c>
    </row>
    <row r="64" spans="1:11" ht="44.85" customHeight="1">
      <c r="A64" s="8">
        <v>22</v>
      </c>
      <c r="B64" s="44" t="s">
        <v>154</v>
      </c>
      <c r="C64" s="44" t="s">
        <v>155</v>
      </c>
      <c r="D64" s="44">
        <v>1</v>
      </c>
      <c r="E64" s="14" t="s">
        <v>156</v>
      </c>
      <c r="F64" s="45" t="s">
        <v>15</v>
      </c>
      <c r="G64" s="45" t="s">
        <v>15</v>
      </c>
      <c r="H64" s="46" t="s">
        <v>15</v>
      </c>
      <c r="I64" s="14" t="s">
        <v>15</v>
      </c>
      <c r="J64" s="8" t="s">
        <v>157</v>
      </c>
      <c r="K64" s="8" t="s">
        <v>85</v>
      </c>
    </row>
    <row r="65" spans="1:11" ht="45.75" customHeight="1">
      <c r="A65" s="8">
        <v>23</v>
      </c>
      <c r="B65" s="44" t="s">
        <v>158</v>
      </c>
      <c r="C65" s="44" t="s">
        <v>159</v>
      </c>
      <c r="D65" s="44">
        <v>1</v>
      </c>
      <c r="E65" s="14" t="s">
        <v>160</v>
      </c>
      <c r="F65" s="45" t="s">
        <v>15</v>
      </c>
      <c r="G65" s="45" t="s">
        <v>15</v>
      </c>
      <c r="H65" s="46" t="s">
        <v>15</v>
      </c>
      <c r="I65" s="14" t="s">
        <v>15</v>
      </c>
      <c r="J65" s="8" t="s">
        <v>161</v>
      </c>
      <c r="K65" s="8" t="s">
        <v>85</v>
      </c>
    </row>
    <row r="66" spans="1:11" ht="44.85" customHeight="1">
      <c r="A66" s="8">
        <v>24</v>
      </c>
      <c r="B66" s="44" t="s">
        <v>162</v>
      </c>
      <c r="C66" s="44" t="s">
        <v>163</v>
      </c>
      <c r="D66" s="44">
        <v>1</v>
      </c>
      <c r="E66" s="14" t="s">
        <v>164</v>
      </c>
      <c r="F66" s="45" t="s">
        <v>15</v>
      </c>
      <c r="G66" s="45" t="s">
        <v>15</v>
      </c>
      <c r="H66" s="46" t="s">
        <v>15</v>
      </c>
      <c r="I66" s="14" t="s">
        <v>15</v>
      </c>
      <c r="J66" s="8" t="s">
        <v>165</v>
      </c>
      <c r="K66" s="8" t="s">
        <v>85</v>
      </c>
    </row>
    <row r="67" spans="1:11" ht="45.75" customHeight="1">
      <c r="A67" s="8">
        <v>25</v>
      </c>
      <c r="B67" s="44" t="s">
        <v>166</v>
      </c>
      <c r="C67" s="44" t="s">
        <v>167</v>
      </c>
      <c r="D67" s="44">
        <v>1</v>
      </c>
      <c r="E67" s="14" t="s">
        <v>168</v>
      </c>
      <c r="F67" s="45" t="s">
        <v>15</v>
      </c>
      <c r="G67" s="45" t="s">
        <v>15</v>
      </c>
      <c r="H67" s="46" t="s">
        <v>15</v>
      </c>
      <c r="I67" s="14" t="s">
        <v>15</v>
      </c>
      <c r="J67" s="8" t="s">
        <v>169</v>
      </c>
      <c r="K67" s="8" t="s">
        <v>85</v>
      </c>
    </row>
    <row r="68" spans="1:11" ht="47.85" customHeight="1">
      <c r="A68" s="8">
        <v>26</v>
      </c>
      <c r="B68" s="44" t="s">
        <v>170</v>
      </c>
      <c r="C68" s="44" t="s">
        <v>171</v>
      </c>
      <c r="D68" s="44">
        <v>1</v>
      </c>
      <c r="E68" s="14" t="s">
        <v>172</v>
      </c>
      <c r="F68" s="45" t="s">
        <v>15</v>
      </c>
      <c r="G68" s="45" t="s">
        <v>15</v>
      </c>
      <c r="H68" s="46" t="s">
        <v>15</v>
      </c>
      <c r="I68" s="14" t="s">
        <v>15</v>
      </c>
      <c r="J68" s="8" t="s">
        <v>173</v>
      </c>
      <c r="K68" s="8" t="s">
        <v>85</v>
      </c>
    </row>
    <row r="69" spans="1:11" ht="44.85" customHeight="1">
      <c r="A69" s="8">
        <v>27</v>
      </c>
      <c r="B69" s="44" t="s">
        <v>174</v>
      </c>
      <c r="C69" s="44" t="s">
        <v>175</v>
      </c>
      <c r="D69" s="44">
        <v>1</v>
      </c>
      <c r="E69" s="14" t="s">
        <v>176</v>
      </c>
      <c r="F69" s="45" t="s">
        <v>15</v>
      </c>
      <c r="G69" s="45" t="s">
        <v>15</v>
      </c>
      <c r="H69" s="46" t="s">
        <v>15</v>
      </c>
      <c r="I69" s="14" t="s">
        <v>15</v>
      </c>
      <c r="J69" s="8" t="s">
        <v>177</v>
      </c>
      <c r="K69" s="8" t="s">
        <v>85</v>
      </c>
    </row>
    <row r="70" spans="1:11" ht="46.7" customHeight="1">
      <c r="A70" s="8">
        <v>28</v>
      </c>
      <c r="B70" s="44" t="s">
        <v>178</v>
      </c>
      <c r="C70" s="44" t="s">
        <v>179</v>
      </c>
      <c r="D70" s="44">
        <v>1</v>
      </c>
      <c r="E70" s="14" t="s">
        <v>180</v>
      </c>
      <c r="F70" s="45" t="s">
        <v>15</v>
      </c>
      <c r="G70" s="45" t="s">
        <v>15</v>
      </c>
      <c r="H70" s="46" t="s">
        <v>15</v>
      </c>
      <c r="I70" s="14" t="s">
        <v>15</v>
      </c>
      <c r="J70" s="8" t="s">
        <v>181</v>
      </c>
      <c r="K70" s="8" t="s">
        <v>85</v>
      </c>
    </row>
    <row r="71" spans="1:11" ht="42.75" customHeight="1">
      <c r="A71" s="8">
        <v>29</v>
      </c>
      <c r="B71" s="44" t="s">
        <v>182</v>
      </c>
      <c r="C71" s="44" t="s">
        <v>183</v>
      </c>
      <c r="D71" s="44">
        <v>1</v>
      </c>
      <c r="E71" s="14" t="s">
        <v>184</v>
      </c>
      <c r="F71" s="45" t="s">
        <v>15</v>
      </c>
      <c r="G71" s="45" t="s">
        <v>15</v>
      </c>
      <c r="H71" s="46" t="s">
        <v>15</v>
      </c>
      <c r="I71" s="14" t="s">
        <v>15</v>
      </c>
      <c r="J71" s="8" t="s">
        <v>185</v>
      </c>
      <c r="K71" s="8" t="s">
        <v>85</v>
      </c>
    </row>
    <row r="72" spans="1:11" ht="44.85" customHeight="1">
      <c r="A72" s="8">
        <v>30</v>
      </c>
      <c r="B72" s="44" t="s">
        <v>186</v>
      </c>
      <c r="C72" s="44" t="s">
        <v>187</v>
      </c>
      <c r="D72" s="44">
        <v>1</v>
      </c>
      <c r="E72" s="14" t="s">
        <v>188</v>
      </c>
      <c r="F72" s="45" t="s">
        <v>15</v>
      </c>
      <c r="G72" s="45" t="s">
        <v>15</v>
      </c>
      <c r="H72" s="46" t="s">
        <v>15</v>
      </c>
      <c r="I72" s="14" t="s">
        <v>15</v>
      </c>
      <c r="J72" s="8" t="s">
        <v>189</v>
      </c>
      <c r="K72" s="8" t="s">
        <v>85</v>
      </c>
    </row>
    <row r="73" spans="1:11" ht="44.85" customHeight="1">
      <c r="A73" s="8">
        <v>31</v>
      </c>
      <c r="B73" s="44" t="s">
        <v>190</v>
      </c>
      <c r="C73" s="44" t="s">
        <v>191</v>
      </c>
      <c r="D73" s="44">
        <v>1</v>
      </c>
      <c r="E73" s="14" t="s">
        <v>192</v>
      </c>
      <c r="F73" s="45" t="s">
        <v>15</v>
      </c>
      <c r="G73" s="45" t="s">
        <v>15</v>
      </c>
      <c r="H73" s="46" t="s">
        <v>15</v>
      </c>
      <c r="I73" s="14" t="s">
        <v>15</v>
      </c>
      <c r="J73" s="8" t="s">
        <v>193</v>
      </c>
      <c r="K73" s="8" t="s">
        <v>85</v>
      </c>
    </row>
    <row r="74" spans="1:11" ht="43.7" customHeight="1">
      <c r="A74" s="8">
        <v>32</v>
      </c>
      <c r="B74" s="44" t="s">
        <v>194</v>
      </c>
      <c r="C74" s="44" t="s">
        <v>195</v>
      </c>
      <c r="D74" s="44">
        <v>1</v>
      </c>
      <c r="E74" s="14" t="s">
        <v>196</v>
      </c>
      <c r="F74" s="45"/>
      <c r="G74" s="45"/>
      <c r="H74" s="46"/>
      <c r="I74" s="14"/>
      <c r="J74" s="44" t="s">
        <v>84</v>
      </c>
      <c r="K74" s="44" t="s">
        <v>85</v>
      </c>
    </row>
    <row r="75" spans="1:11" ht="45">
      <c r="A75" s="8">
        <v>33</v>
      </c>
      <c r="B75" s="44" t="s">
        <v>197</v>
      </c>
      <c r="C75" s="44" t="s">
        <v>198</v>
      </c>
      <c r="D75" s="44">
        <v>1</v>
      </c>
      <c r="E75" s="14" t="s">
        <v>199</v>
      </c>
      <c r="F75" s="45"/>
      <c r="G75" s="45"/>
      <c r="H75" s="46"/>
      <c r="I75" s="14"/>
      <c r="J75" s="44" t="s">
        <v>89</v>
      </c>
      <c r="K75" s="44" t="s">
        <v>85</v>
      </c>
    </row>
    <row r="76" spans="1:11" ht="45">
      <c r="A76" s="8">
        <v>34</v>
      </c>
      <c r="B76" s="44" t="s">
        <v>200</v>
      </c>
      <c r="C76" s="44" t="s">
        <v>201</v>
      </c>
      <c r="D76" s="44">
        <v>1</v>
      </c>
      <c r="E76" s="14" t="s">
        <v>188</v>
      </c>
      <c r="F76" s="45"/>
      <c r="G76" s="45"/>
      <c r="H76" s="46"/>
      <c r="I76" s="14"/>
      <c r="J76" s="44" t="s">
        <v>93</v>
      </c>
      <c r="K76" s="44" t="s">
        <v>85</v>
      </c>
    </row>
    <row r="77" spans="1:11" ht="46.7" customHeight="1">
      <c r="A77" s="8">
        <v>35</v>
      </c>
      <c r="B77" s="44" t="s">
        <v>202</v>
      </c>
      <c r="C77" s="44" t="s">
        <v>203</v>
      </c>
      <c r="D77" s="44">
        <v>1</v>
      </c>
      <c r="E77" s="14" t="s">
        <v>204</v>
      </c>
      <c r="F77" s="45"/>
      <c r="G77" s="45"/>
      <c r="H77" s="46"/>
      <c r="I77" s="14"/>
      <c r="J77" s="44" t="s">
        <v>97</v>
      </c>
      <c r="K77" s="44" t="s">
        <v>85</v>
      </c>
    </row>
    <row r="78" spans="1:11" ht="46.7" customHeight="1">
      <c r="A78" s="8">
        <v>36</v>
      </c>
      <c r="B78" s="44" t="s">
        <v>205</v>
      </c>
      <c r="C78" s="44" t="s">
        <v>206</v>
      </c>
      <c r="D78" s="44">
        <v>1</v>
      </c>
      <c r="E78" s="14" t="s">
        <v>207</v>
      </c>
      <c r="F78" s="45"/>
      <c r="G78" s="45"/>
      <c r="H78" s="46"/>
      <c r="I78" s="14"/>
      <c r="J78" s="44" t="s">
        <v>101</v>
      </c>
      <c r="K78" s="44" t="s">
        <v>85</v>
      </c>
    </row>
    <row r="79" spans="1:11" ht="50.65" customHeight="1">
      <c r="A79" s="8">
        <v>37</v>
      </c>
      <c r="B79" s="44" t="s">
        <v>208</v>
      </c>
      <c r="C79" s="44" t="s">
        <v>209</v>
      </c>
      <c r="D79" s="44">
        <v>1</v>
      </c>
      <c r="E79" s="14" t="s">
        <v>210</v>
      </c>
      <c r="F79" s="45"/>
      <c r="G79" s="45"/>
      <c r="H79" s="46"/>
      <c r="I79" s="14"/>
      <c r="J79" s="44" t="s">
        <v>105</v>
      </c>
      <c r="K79" s="44" t="s">
        <v>85</v>
      </c>
    </row>
    <row r="80" spans="1:11" ht="42.6" customHeight="1">
      <c r="A80" s="8">
        <v>38</v>
      </c>
      <c r="B80" s="44" t="s">
        <v>211</v>
      </c>
      <c r="C80" s="44" t="s">
        <v>212</v>
      </c>
      <c r="D80" s="44">
        <v>1</v>
      </c>
      <c r="E80" s="14" t="s">
        <v>213</v>
      </c>
      <c r="F80" s="45" t="s">
        <v>15</v>
      </c>
      <c r="G80" s="45" t="s">
        <v>15</v>
      </c>
      <c r="H80" s="46" t="s">
        <v>15</v>
      </c>
      <c r="I80" s="14" t="s">
        <v>15</v>
      </c>
      <c r="J80" s="8" t="s">
        <v>214</v>
      </c>
      <c r="K80" s="8" t="s">
        <v>85</v>
      </c>
    </row>
    <row r="81" spans="1:11" ht="45">
      <c r="A81" s="8">
        <v>39</v>
      </c>
      <c r="B81" s="44" t="s">
        <v>215</v>
      </c>
      <c r="C81" s="44" t="s">
        <v>216</v>
      </c>
      <c r="D81" s="44">
        <v>1</v>
      </c>
      <c r="E81" s="14" t="s">
        <v>217</v>
      </c>
      <c r="F81" s="45" t="s">
        <v>15</v>
      </c>
      <c r="G81" s="45" t="s">
        <v>15</v>
      </c>
      <c r="H81" s="46" t="s">
        <v>15</v>
      </c>
      <c r="I81" s="14" t="s">
        <v>15</v>
      </c>
      <c r="J81" s="8" t="s">
        <v>218</v>
      </c>
      <c r="K81" s="8" t="s">
        <v>85</v>
      </c>
    </row>
    <row r="82" spans="1:11" ht="45">
      <c r="A82" s="8">
        <v>40</v>
      </c>
      <c r="B82" s="44" t="s">
        <v>106</v>
      </c>
      <c r="C82" s="44" t="s">
        <v>79</v>
      </c>
      <c r="D82" s="44">
        <v>1</v>
      </c>
      <c r="E82" s="14" t="s">
        <v>108</v>
      </c>
      <c r="F82" s="45" t="s">
        <v>15</v>
      </c>
      <c r="G82" s="45" t="s">
        <v>15</v>
      </c>
      <c r="H82" s="46" t="s">
        <v>15</v>
      </c>
      <c r="I82" s="14" t="s">
        <v>15</v>
      </c>
      <c r="J82" s="44" t="s">
        <v>219</v>
      </c>
      <c r="K82" s="44" t="s">
        <v>85</v>
      </c>
    </row>
    <row r="83" spans="1:11" ht="41.85" customHeight="1">
      <c r="A83" s="8">
        <v>41</v>
      </c>
      <c r="B83" s="44" t="s">
        <v>220</v>
      </c>
      <c r="C83" s="44" t="s">
        <v>221</v>
      </c>
      <c r="D83" s="44">
        <v>1</v>
      </c>
      <c r="E83" s="14" t="s">
        <v>222</v>
      </c>
      <c r="F83" s="45" t="s">
        <v>15</v>
      </c>
      <c r="G83" s="45" t="s">
        <v>15</v>
      </c>
      <c r="H83" s="46" t="s">
        <v>15</v>
      </c>
      <c r="I83" s="14" t="s">
        <v>15</v>
      </c>
      <c r="J83" s="44" t="s">
        <v>223</v>
      </c>
      <c r="K83" s="44" t="s">
        <v>85</v>
      </c>
    </row>
    <row r="84" spans="1:11" ht="43.7" customHeight="1">
      <c r="A84" s="8">
        <v>42</v>
      </c>
      <c r="B84" s="44" t="s">
        <v>224</v>
      </c>
      <c r="C84" s="44" t="s">
        <v>225</v>
      </c>
      <c r="D84" s="44">
        <v>1</v>
      </c>
      <c r="E84" s="14" t="s">
        <v>226</v>
      </c>
      <c r="F84" s="45" t="s">
        <v>15</v>
      </c>
      <c r="G84" s="45" t="s">
        <v>15</v>
      </c>
      <c r="H84" s="46" t="s">
        <v>15</v>
      </c>
      <c r="I84" s="14" t="s">
        <v>15</v>
      </c>
      <c r="J84" s="44" t="s">
        <v>227</v>
      </c>
      <c r="K84" s="44" t="s">
        <v>85</v>
      </c>
    </row>
    <row r="85" spans="1:11" ht="42.75" customHeight="1">
      <c r="A85" s="8">
        <v>43</v>
      </c>
      <c r="B85" s="44" t="s">
        <v>228</v>
      </c>
      <c r="C85" s="44" t="s">
        <v>229</v>
      </c>
      <c r="D85" s="44">
        <v>1</v>
      </c>
      <c r="E85" s="14" t="s">
        <v>230</v>
      </c>
      <c r="F85" s="45" t="s">
        <v>15</v>
      </c>
      <c r="G85" s="45" t="s">
        <v>15</v>
      </c>
      <c r="H85" s="46" t="s">
        <v>15</v>
      </c>
      <c r="I85" s="14" t="s">
        <v>15</v>
      </c>
      <c r="J85" s="44" t="s">
        <v>231</v>
      </c>
      <c r="K85" s="44" t="s">
        <v>85</v>
      </c>
    </row>
    <row r="86" spans="1:11" ht="45.75" customHeight="1">
      <c r="A86" s="44">
        <v>44</v>
      </c>
      <c r="B86" s="44" t="s">
        <v>232</v>
      </c>
      <c r="C86" s="44" t="s">
        <v>233</v>
      </c>
      <c r="D86" s="44">
        <v>1</v>
      </c>
      <c r="E86" s="14" t="s">
        <v>234</v>
      </c>
      <c r="F86" s="45" t="s">
        <v>15</v>
      </c>
      <c r="G86" s="45" t="s">
        <v>15</v>
      </c>
      <c r="H86" s="46" t="s">
        <v>15</v>
      </c>
      <c r="I86" s="14" t="s">
        <v>15</v>
      </c>
      <c r="J86" s="44" t="s">
        <v>235</v>
      </c>
      <c r="K86" s="44" t="s">
        <v>85</v>
      </c>
    </row>
    <row r="87" spans="1:11" ht="43.7" customHeight="1">
      <c r="A87" s="44">
        <v>45</v>
      </c>
      <c r="B87" s="44" t="s">
        <v>236</v>
      </c>
      <c r="C87" s="44" t="s">
        <v>237</v>
      </c>
      <c r="D87" s="44">
        <v>1</v>
      </c>
      <c r="E87" s="14" t="s">
        <v>238</v>
      </c>
      <c r="F87" s="45"/>
      <c r="G87" s="45"/>
      <c r="H87" s="46"/>
      <c r="I87" s="14"/>
      <c r="J87" s="44" t="s">
        <v>109</v>
      </c>
      <c r="K87" s="44" t="s">
        <v>85</v>
      </c>
    </row>
    <row r="88" spans="1:11" ht="43.7" customHeight="1">
      <c r="A88" s="44">
        <v>46</v>
      </c>
      <c r="B88" s="44" t="s">
        <v>239</v>
      </c>
      <c r="C88" s="44" t="s">
        <v>240</v>
      </c>
      <c r="D88" s="44">
        <v>1</v>
      </c>
      <c r="E88" s="14" t="s">
        <v>241</v>
      </c>
      <c r="F88" s="45"/>
      <c r="G88" s="45"/>
      <c r="H88" s="46"/>
      <c r="I88" s="14"/>
      <c r="J88" s="44" t="s">
        <v>113</v>
      </c>
      <c r="K88" s="44" t="s">
        <v>85</v>
      </c>
    </row>
    <row r="89" spans="1:11" ht="46.7" customHeight="1">
      <c r="A89" s="44">
        <v>47</v>
      </c>
      <c r="B89" s="44" t="s">
        <v>242</v>
      </c>
      <c r="C89" s="44" t="s">
        <v>243</v>
      </c>
      <c r="D89" s="44">
        <v>1</v>
      </c>
      <c r="E89" s="14" t="s">
        <v>244</v>
      </c>
      <c r="F89" s="45"/>
      <c r="G89" s="45"/>
      <c r="H89" s="46"/>
      <c r="I89" s="14"/>
      <c r="J89" s="44" t="s">
        <v>117</v>
      </c>
      <c r="K89" s="44" t="s">
        <v>85</v>
      </c>
    </row>
    <row r="90" spans="1:11" ht="46.7" customHeight="1">
      <c r="A90" s="44">
        <v>48</v>
      </c>
      <c r="B90" s="44" t="s">
        <v>245</v>
      </c>
      <c r="C90" s="44" t="s">
        <v>246</v>
      </c>
      <c r="D90" s="44">
        <v>1</v>
      </c>
      <c r="E90" s="14" t="s">
        <v>247</v>
      </c>
      <c r="F90" s="45"/>
      <c r="G90" s="45"/>
      <c r="H90" s="46"/>
      <c r="I90" s="14"/>
      <c r="J90" s="44" t="s">
        <v>121</v>
      </c>
      <c r="K90" s="44" t="s">
        <v>85</v>
      </c>
    </row>
    <row r="91" spans="1:11" ht="39.75" customHeight="1">
      <c r="A91" s="8">
        <v>49</v>
      </c>
      <c r="B91" s="44" t="s">
        <v>253</v>
      </c>
      <c r="C91" s="47" t="s">
        <v>254</v>
      </c>
      <c r="D91" s="48">
        <v>1</v>
      </c>
      <c r="E91" s="10" t="s">
        <v>255</v>
      </c>
      <c r="F91" s="49">
        <v>25934</v>
      </c>
      <c r="G91" s="50">
        <v>4366841.6399999997</v>
      </c>
      <c r="H91" s="51">
        <v>4366841.6399999997</v>
      </c>
      <c r="I91" s="51">
        <f t="shared" ref="I91:I110" si="0">G91-H91</f>
        <v>0</v>
      </c>
      <c r="J91" s="44" t="s">
        <v>256</v>
      </c>
      <c r="K91" s="44" t="s">
        <v>257</v>
      </c>
    </row>
    <row r="92" spans="1:11" ht="175.15" customHeight="1">
      <c r="A92" s="8">
        <v>50</v>
      </c>
      <c r="B92" s="52" t="s">
        <v>258</v>
      </c>
      <c r="C92" s="47" t="s">
        <v>254</v>
      </c>
      <c r="D92" s="47">
        <v>1</v>
      </c>
      <c r="E92" s="10" t="s">
        <v>259</v>
      </c>
      <c r="F92" s="53">
        <v>38718</v>
      </c>
      <c r="G92" s="50">
        <v>745326.63</v>
      </c>
      <c r="H92" s="54">
        <v>745326.63</v>
      </c>
      <c r="I92" s="31">
        <f t="shared" si="0"/>
        <v>0</v>
      </c>
      <c r="J92" s="44" t="s">
        <v>260</v>
      </c>
      <c r="K92" s="55" t="s">
        <v>261</v>
      </c>
    </row>
    <row r="93" spans="1:11" ht="60">
      <c r="A93" s="8">
        <v>51</v>
      </c>
      <c r="B93" s="44" t="s">
        <v>262</v>
      </c>
      <c r="C93" s="44" t="s">
        <v>263</v>
      </c>
      <c r="D93" s="44">
        <v>38</v>
      </c>
      <c r="E93" s="10" t="s">
        <v>15</v>
      </c>
      <c r="F93" s="45">
        <v>41066</v>
      </c>
      <c r="G93" s="51">
        <v>3572</v>
      </c>
      <c r="H93" s="56">
        <v>3572</v>
      </c>
      <c r="I93" s="56">
        <f t="shared" si="0"/>
        <v>0</v>
      </c>
      <c r="J93" s="44" t="s">
        <v>264</v>
      </c>
      <c r="K93" s="44" t="s">
        <v>265</v>
      </c>
    </row>
    <row r="94" spans="1:11" ht="105">
      <c r="A94" s="7">
        <v>52</v>
      </c>
      <c r="B94" s="13" t="s">
        <v>270</v>
      </c>
      <c r="C94" s="57" t="s">
        <v>271</v>
      </c>
      <c r="D94" s="44">
        <v>1</v>
      </c>
      <c r="E94" s="10" t="s">
        <v>15</v>
      </c>
      <c r="F94" s="45">
        <v>41495</v>
      </c>
      <c r="G94" s="51">
        <v>16767.32</v>
      </c>
      <c r="H94" s="51">
        <v>16767.32</v>
      </c>
      <c r="I94" s="56">
        <f t="shared" si="0"/>
        <v>0</v>
      </c>
      <c r="J94" s="58" t="s">
        <v>272</v>
      </c>
      <c r="K94" s="58" t="s">
        <v>273</v>
      </c>
    </row>
    <row r="95" spans="1:11" ht="105">
      <c r="A95" s="7">
        <v>53</v>
      </c>
      <c r="B95" s="13" t="s">
        <v>270</v>
      </c>
      <c r="C95" s="57" t="s">
        <v>274</v>
      </c>
      <c r="D95" s="44">
        <v>1</v>
      </c>
      <c r="E95" s="10" t="s">
        <v>15</v>
      </c>
      <c r="F95" s="45">
        <v>41495</v>
      </c>
      <c r="G95" s="51">
        <v>16767.32</v>
      </c>
      <c r="H95" s="51">
        <v>16767.32</v>
      </c>
      <c r="I95" s="56">
        <f t="shared" si="0"/>
        <v>0</v>
      </c>
      <c r="J95" s="58" t="s">
        <v>275</v>
      </c>
      <c r="K95" s="58" t="s">
        <v>273</v>
      </c>
    </row>
    <row r="96" spans="1:11" ht="105.75" customHeight="1">
      <c r="A96" s="7">
        <v>54</v>
      </c>
      <c r="B96" s="13" t="s">
        <v>270</v>
      </c>
      <c r="C96" s="57" t="s">
        <v>271</v>
      </c>
      <c r="D96" s="44">
        <v>1</v>
      </c>
      <c r="E96" s="10" t="s">
        <v>15</v>
      </c>
      <c r="F96" s="45">
        <v>41495</v>
      </c>
      <c r="G96" s="51">
        <v>23103.35</v>
      </c>
      <c r="H96" s="51">
        <v>23103.35</v>
      </c>
      <c r="I96" s="56">
        <f t="shared" si="0"/>
        <v>0</v>
      </c>
      <c r="J96" s="59" t="s">
        <v>276</v>
      </c>
      <c r="K96" s="58" t="s">
        <v>273</v>
      </c>
    </row>
    <row r="97" spans="1:11" ht="120">
      <c r="A97" s="7">
        <v>55</v>
      </c>
      <c r="B97" s="13" t="s">
        <v>270</v>
      </c>
      <c r="C97" s="57" t="s">
        <v>277</v>
      </c>
      <c r="D97" s="44">
        <v>1</v>
      </c>
      <c r="E97" s="10" t="s">
        <v>15</v>
      </c>
      <c r="F97" s="45">
        <v>41495</v>
      </c>
      <c r="G97" s="51">
        <v>16767.32</v>
      </c>
      <c r="H97" s="51">
        <v>16767.32</v>
      </c>
      <c r="I97" s="56">
        <f t="shared" si="0"/>
        <v>0</v>
      </c>
      <c r="J97" s="58" t="s">
        <v>278</v>
      </c>
      <c r="K97" s="58" t="s">
        <v>273</v>
      </c>
    </row>
    <row r="98" spans="1:11" ht="120">
      <c r="A98" s="7">
        <v>56</v>
      </c>
      <c r="B98" s="13" t="s">
        <v>270</v>
      </c>
      <c r="C98" s="57" t="s">
        <v>279</v>
      </c>
      <c r="D98" s="44">
        <v>1</v>
      </c>
      <c r="E98" s="10" t="s">
        <v>15</v>
      </c>
      <c r="F98" s="45">
        <v>41495</v>
      </c>
      <c r="G98" s="51">
        <v>16767.32</v>
      </c>
      <c r="H98" s="51">
        <v>16767.32</v>
      </c>
      <c r="I98" s="56">
        <f t="shared" si="0"/>
        <v>0</v>
      </c>
      <c r="J98" s="58" t="s">
        <v>280</v>
      </c>
      <c r="K98" s="58" t="s">
        <v>273</v>
      </c>
    </row>
    <row r="99" spans="1:11" ht="105">
      <c r="A99" s="7">
        <v>57</v>
      </c>
      <c r="B99" s="13" t="s">
        <v>270</v>
      </c>
      <c r="C99" s="57" t="s">
        <v>281</v>
      </c>
      <c r="D99" s="44">
        <v>1</v>
      </c>
      <c r="E99" s="10" t="s">
        <v>15</v>
      </c>
      <c r="F99" s="45">
        <v>41495</v>
      </c>
      <c r="G99" s="51">
        <v>16767.32</v>
      </c>
      <c r="H99" s="51">
        <v>16767.32</v>
      </c>
      <c r="I99" s="56">
        <f t="shared" si="0"/>
        <v>0</v>
      </c>
      <c r="J99" s="58" t="s">
        <v>282</v>
      </c>
      <c r="K99" s="58" t="s">
        <v>273</v>
      </c>
    </row>
    <row r="100" spans="1:11" ht="105">
      <c r="A100" s="7">
        <v>58</v>
      </c>
      <c r="B100" s="13" t="s">
        <v>270</v>
      </c>
      <c r="C100" s="57" t="s">
        <v>283</v>
      </c>
      <c r="D100" s="44">
        <v>1</v>
      </c>
      <c r="E100" s="10" t="s">
        <v>15</v>
      </c>
      <c r="F100" s="45">
        <v>41495</v>
      </c>
      <c r="G100" s="51">
        <v>16767.32</v>
      </c>
      <c r="H100" s="51">
        <v>16767.32</v>
      </c>
      <c r="I100" s="56">
        <f t="shared" si="0"/>
        <v>0</v>
      </c>
      <c r="J100" s="58" t="s">
        <v>284</v>
      </c>
      <c r="K100" s="58" t="s">
        <v>273</v>
      </c>
    </row>
    <row r="101" spans="1:11" ht="105">
      <c r="A101" s="7">
        <v>59</v>
      </c>
      <c r="B101" s="13" t="s">
        <v>270</v>
      </c>
      <c r="C101" s="57" t="s">
        <v>285</v>
      </c>
      <c r="D101" s="44">
        <v>1</v>
      </c>
      <c r="E101" s="10" t="s">
        <v>15</v>
      </c>
      <c r="F101" s="45">
        <v>41495</v>
      </c>
      <c r="G101" s="51">
        <v>16767.32</v>
      </c>
      <c r="H101" s="51">
        <v>16767.32</v>
      </c>
      <c r="I101" s="56">
        <f t="shared" si="0"/>
        <v>0</v>
      </c>
      <c r="J101" s="58" t="s">
        <v>286</v>
      </c>
      <c r="K101" s="58" t="s">
        <v>273</v>
      </c>
    </row>
    <row r="102" spans="1:11" ht="105">
      <c r="A102" s="7">
        <v>60</v>
      </c>
      <c r="B102" s="13" t="s">
        <v>270</v>
      </c>
      <c r="C102" s="57" t="s">
        <v>287</v>
      </c>
      <c r="D102" s="44">
        <v>2</v>
      </c>
      <c r="E102" s="10" t="s">
        <v>15</v>
      </c>
      <c r="F102" s="45">
        <v>41495</v>
      </c>
      <c r="G102" s="51">
        <v>16767.32</v>
      </c>
      <c r="H102" s="51">
        <v>16767.32</v>
      </c>
      <c r="I102" s="56">
        <f t="shared" si="0"/>
        <v>0</v>
      </c>
      <c r="J102" s="58" t="s">
        <v>288</v>
      </c>
      <c r="K102" s="58" t="s">
        <v>273</v>
      </c>
    </row>
    <row r="103" spans="1:11" ht="105">
      <c r="A103" s="7">
        <v>61</v>
      </c>
      <c r="B103" s="13" t="s">
        <v>270</v>
      </c>
      <c r="C103" s="57" t="s">
        <v>289</v>
      </c>
      <c r="D103" s="44">
        <v>2</v>
      </c>
      <c r="E103" s="10" t="s">
        <v>15</v>
      </c>
      <c r="F103" s="45">
        <v>41495</v>
      </c>
      <c r="G103" s="51">
        <v>16767.32</v>
      </c>
      <c r="H103" s="51">
        <v>16767.32</v>
      </c>
      <c r="I103" s="56">
        <f t="shared" si="0"/>
        <v>0</v>
      </c>
      <c r="J103" s="58" t="s">
        <v>290</v>
      </c>
      <c r="K103" s="58" t="s">
        <v>273</v>
      </c>
    </row>
    <row r="104" spans="1:11" ht="105">
      <c r="A104" s="7">
        <v>62</v>
      </c>
      <c r="B104" s="13" t="s">
        <v>270</v>
      </c>
      <c r="C104" s="57" t="s">
        <v>291</v>
      </c>
      <c r="D104" s="44">
        <v>2</v>
      </c>
      <c r="E104" s="10" t="s">
        <v>15</v>
      </c>
      <c r="F104" s="45">
        <v>41495</v>
      </c>
      <c r="G104" s="51">
        <v>16767.32</v>
      </c>
      <c r="H104" s="51">
        <v>16767.32</v>
      </c>
      <c r="I104" s="56">
        <f t="shared" si="0"/>
        <v>0</v>
      </c>
      <c r="J104" s="58" t="s">
        <v>292</v>
      </c>
      <c r="K104" s="58" t="s">
        <v>273</v>
      </c>
    </row>
    <row r="105" spans="1:11" ht="105">
      <c r="A105" s="7">
        <v>63</v>
      </c>
      <c r="B105" s="13" t="s">
        <v>270</v>
      </c>
      <c r="C105" s="57" t="s">
        <v>293</v>
      </c>
      <c r="D105" s="44">
        <v>2</v>
      </c>
      <c r="E105" s="10" t="s">
        <v>15</v>
      </c>
      <c r="F105" s="45">
        <v>41495</v>
      </c>
      <c r="G105" s="51">
        <v>16767.32</v>
      </c>
      <c r="H105" s="51">
        <v>16767.32</v>
      </c>
      <c r="I105" s="56">
        <f t="shared" si="0"/>
        <v>0</v>
      </c>
      <c r="J105" s="58" t="s">
        <v>294</v>
      </c>
      <c r="K105" s="58" t="s">
        <v>273</v>
      </c>
    </row>
    <row r="106" spans="1:11" ht="105">
      <c r="A106" s="7">
        <v>64</v>
      </c>
      <c r="B106" s="13" t="s">
        <v>270</v>
      </c>
      <c r="C106" s="57" t="s">
        <v>295</v>
      </c>
      <c r="D106" s="44">
        <v>2</v>
      </c>
      <c r="E106" s="10" t="s">
        <v>15</v>
      </c>
      <c r="F106" s="45">
        <v>41495</v>
      </c>
      <c r="G106" s="51">
        <v>16767.32</v>
      </c>
      <c r="H106" s="51">
        <v>16767.32</v>
      </c>
      <c r="I106" s="56">
        <f t="shared" si="0"/>
        <v>0</v>
      </c>
      <c r="J106" s="58" t="s">
        <v>296</v>
      </c>
      <c r="K106" s="58" t="s">
        <v>273</v>
      </c>
    </row>
    <row r="107" spans="1:11" ht="90">
      <c r="A107" s="7">
        <v>65</v>
      </c>
      <c r="B107" s="13" t="s">
        <v>270</v>
      </c>
      <c r="C107" s="57" t="s">
        <v>297</v>
      </c>
      <c r="D107" s="44">
        <v>2</v>
      </c>
      <c r="E107" s="10" t="s">
        <v>15</v>
      </c>
      <c r="F107" s="45">
        <v>41495</v>
      </c>
      <c r="G107" s="51">
        <v>23103.35</v>
      </c>
      <c r="H107" s="51">
        <v>23103.35</v>
      </c>
      <c r="I107" s="56">
        <f t="shared" si="0"/>
        <v>0</v>
      </c>
      <c r="J107" s="58" t="s">
        <v>298</v>
      </c>
      <c r="K107" s="58" t="s">
        <v>273</v>
      </c>
    </row>
    <row r="108" spans="1:11" ht="120">
      <c r="A108" s="7">
        <v>66</v>
      </c>
      <c r="B108" s="13" t="s">
        <v>270</v>
      </c>
      <c r="C108" s="57" t="s">
        <v>299</v>
      </c>
      <c r="D108" s="44">
        <v>1</v>
      </c>
      <c r="E108" s="10" t="s">
        <v>15</v>
      </c>
      <c r="F108" s="45">
        <v>41505</v>
      </c>
      <c r="G108" s="51">
        <v>19368.21</v>
      </c>
      <c r="H108" s="51">
        <v>19368.21</v>
      </c>
      <c r="I108" s="56">
        <f t="shared" si="0"/>
        <v>0</v>
      </c>
      <c r="J108" s="58" t="s">
        <v>300</v>
      </c>
      <c r="K108" s="58" t="s">
        <v>273</v>
      </c>
    </row>
    <row r="109" spans="1:11" ht="120">
      <c r="A109" s="7">
        <v>67</v>
      </c>
      <c r="B109" s="13" t="s">
        <v>270</v>
      </c>
      <c r="C109" s="57" t="s">
        <v>301</v>
      </c>
      <c r="D109" s="44">
        <v>1</v>
      </c>
      <c r="E109" s="10" t="s">
        <v>15</v>
      </c>
      <c r="F109" s="45">
        <v>41505</v>
      </c>
      <c r="G109" s="51">
        <v>19368.21</v>
      </c>
      <c r="H109" s="51">
        <v>19368.21</v>
      </c>
      <c r="I109" s="56">
        <f t="shared" si="0"/>
        <v>0</v>
      </c>
      <c r="J109" s="58" t="s">
        <v>302</v>
      </c>
      <c r="K109" s="58" t="s">
        <v>273</v>
      </c>
    </row>
    <row r="110" spans="1:11" ht="105">
      <c r="A110" s="7">
        <v>68</v>
      </c>
      <c r="B110" s="13" t="s">
        <v>270</v>
      </c>
      <c r="C110" s="57" t="s">
        <v>303</v>
      </c>
      <c r="D110" s="44">
        <v>1</v>
      </c>
      <c r="E110" s="10" t="s">
        <v>15</v>
      </c>
      <c r="F110" s="45">
        <v>41505</v>
      </c>
      <c r="G110" s="51">
        <v>19368.21</v>
      </c>
      <c r="H110" s="51">
        <v>19368.21</v>
      </c>
      <c r="I110" s="56">
        <f t="shared" si="0"/>
        <v>0</v>
      </c>
      <c r="J110" s="58" t="s">
        <v>304</v>
      </c>
      <c r="K110" s="58" t="s">
        <v>273</v>
      </c>
    </row>
    <row r="111" spans="1:11" ht="126" customHeight="1">
      <c r="A111" s="7">
        <v>69</v>
      </c>
      <c r="B111" s="13" t="s">
        <v>305</v>
      </c>
      <c r="C111" s="57" t="s">
        <v>305</v>
      </c>
      <c r="D111" s="44">
        <v>1</v>
      </c>
      <c r="E111" s="10" t="s">
        <v>306</v>
      </c>
      <c r="F111" s="45">
        <v>41976</v>
      </c>
      <c r="G111" s="45" t="s">
        <v>15</v>
      </c>
      <c r="H111" s="10">
        <v>0</v>
      </c>
      <c r="I111" s="44">
        <v>0</v>
      </c>
      <c r="J111" s="58" t="s">
        <v>307</v>
      </c>
      <c r="K111" s="60">
        <v>124527323</v>
      </c>
    </row>
    <row r="112" spans="1:11" ht="88.7" customHeight="1">
      <c r="A112" s="7">
        <v>70</v>
      </c>
      <c r="B112" s="44" t="s">
        <v>312</v>
      </c>
      <c r="C112" s="13" t="s">
        <v>313</v>
      </c>
      <c r="D112" s="44">
        <v>1</v>
      </c>
      <c r="E112" s="14">
        <v>56.5</v>
      </c>
      <c r="F112" s="45">
        <v>42262</v>
      </c>
      <c r="G112" s="14">
        <v>3010234.07</v>
      </c>
      <c r="H112" s="14">
        <v>25285.97</v>
      </c>
      <c r="I112" s="14">
        <f t="shared" ref="I112:I118" si="1">G112-H112</f>
        <v>2984948.0999999996</v>
      </c>
      <c r="J112" s="58" t="s">
        <v>314</v>
      </c>
      <c r="K112" s="58" t="s">
        <v>315</v>
      </c>
    </row>
    <row r="113" spans="1:11" ht="91.15" customHeight="1">
      <c r="A113" s="7">
        <v>71</v>
      </c>
      <c r="B113" s="44" t="s">
        <v>316</v>
      </c>
      <c r="C113" s="13" t="s">
        <v>317</v>
      </c>
      <c r="D113" s="14">
        <v>1</v>
      </c>
      <c r="E113" s="14">
        <v>56.5</v>
      </c>
      <c r="F113" s="35">
        <v>42262</v>
      </c>
      <c r="G113" s="14">
        <v>3010234.07</v>
      </c>
      <c r="H113" s="14">
        <v>25285.97</v>
      </c>
      <c r="I113" s="14">
        <f t="shared" si="1"/>
        <v>2984948.0999999996</v>
      </c>
      <c r="J113" s="58" t="s">
        <v>318</v>
      </c>
      <c r="K113" s="58" t="s">
        <v>315</v>
      </c>
    </row>
    <row r="114" spans="1:11" ht="195">
      <c r="A114" s="7">
        <v>72</v>
      </c>
      <c r="B114" s="13" t="s">
        <v>319</v>
      </c>
      <c r="C114" s="57" t="s">
        <v>320</v>
      </c>
      <c r="D114" s="44">
        <v>1</v>
      </c>
      <c r="E114" s="10" t="s">
        <v>321</v>
      </c>
      <c r="F114" s="45">
        <v>42279</v>
      </c>
      <c r="G114" s="51">
        <v>2047788.73</v>
      </c>
      <c r="H114" s="51">
        <v>33788.519999999997</v>
      </c>
      <c r="I114" s="51">
        <f t="shared" si="1"/>
        <v>2014000.21</v>
      </c>
      <c r="J114" s="61" t="s">
        <v>322</v>
      </c>
      <c r="K114" s="61" t="s">
        <v>323</v>
      </c>
    </row>
    <row r="115" spans="1:11" ht="70.7" customHeight="1">
      <c r="A115" s="7">
        <v>73</v>
      </c>
      <c r="B115" s="13" t="s">
        <v>324</v>
      </c>
      <c r="C115" s="57" t="s">
        <v>325</v>
      </c>
      <c r="D115" s="44">
        <v>1</v>
      </c>
      <c r="E115" s="10"/>
      <c r="F115" s="45">
        <v>42292</v>
      </c>
      <c r="G115" s="51">
        <v>28266.36</v>
      </c>
      <c r="H115" s="51">
        <v>28266.36</v>
      </c>
      <c r="I115" s="56">
        <f t="shared" si="1"/>
        <v>0</v>
      </c>
      <c r="J115" s="61" t="s">
        <v>326</v>
      </c>
      <c r="K115" s="61" t="s">
        <v>273</v>
      </c>
    </row>
    <row r="116" spans="1:11" ht="74.650000000000006" customHeight="1">
      <c r="A116" s="7">
        <v>74</v>
      </c>
      <c r="B116" s="13" t="s">
        <v>324</v>
      </c>
      <c r="C116" s="57" t="s">
        <v>327</v>
      </c>
      <c r="D116" s="44">
        <v>1</v>
      </c>
      <c r="E116" s="10"/>
      <c r="F116" s="45">
        <v>42292</v>
      </c>
      <c r="G116" s="51">
        <v>28266.36</v>
      </c>
      <c r="H116" s="51">
        <v>28266.36</v>
      </c>
      <c r="I116" s="56">
        <f t="shared" si="1"/>
        <v>0</v>
      </c>
      <c r="J116" s="61" t="s">
        <v>328</v>
      </c>
      <c r="K116" s="61" t="s">
        <v>273</v>
      </c>
    </row>
    <row r="117" spans="1:11" ht="74.650000000000006" customHeight="1">
      <c r="A117" s="7">
        <v>75</v>
      </c>
      <c r="B117" s="13" t="s">
        <v>324</v>
      </c>
      <c r="C117" s="57" t="s">
        <v>329</v>
      </c>
      <c r="D117" s="44">
        <v>1</v>
      </c>
      <c r="E117" s="10"/>
      <c r="F117" s="45">
        <v>42292</v>
      </c>
      <c r="G117" s="51">
        <v>28266.36</v>
      </c>
      <c r="H117" s="51">
        <v>28266.36</v>
      </c>
      <c r="I117" s="56">
        <f t="shared" si="1"/>
        <v>0</v>
      </c>
      <c r="J117" s="61" t="s">
        <v>330</v>
      </c>
      <c r="K117" s="61" t="s">
        <v>273</v>
      </c>
    </row>
    <row r="118" spans="1:11" ht="72.599999999999994" customHeight="1">
      <c r="A118" s="7">
        <v>76</v>
      </c>
      <c r="B118" s="13" t="s">
        <v>331</v>
      </c>
      <c r="C118" s="57" t="s">
        <v>332</v>
      </c>
      <c r="D118" s="44">
        <v>1</v>
      </c>
      <c r="E118" s="10"/>
      <c r="F118" s="45">
        <v>42292</v>
      </c>
      <c r="G118" s="51">
        <v>15200.9</v>
      </c>
      <c r="H118" s="51">
        <v>15200.9</v>
      </c>
      <c r="I118" s="56">
        <f t="shared" si="1"/>
        <v>0</v>
      </c>
      <c r="J118" s="61" t="s">
        <v>333</v>
      </c>
      <c r="K118" s="61" t="s">
        <v>273</v>
      </c>
    </row>
    <row r="119" spans="1:11" ht="90">
      <c r="A119" s="7">
        <v>77</v>
      </c>
      <c r="B119" s="13" t="s">
        <v>270</v>
      </c>
      <c r="C119" s="57" t="s">
        <v>341</v>
      </c>
      <c r="D119" s="44">
        <v>1</v>
      </c>
      <c r="E119" s="10"/>
      <c r="F119" s="44">
        <v>2014</v>
      </c>
      <c r="G119" s="51">
        <v>13705.59</v>
      </c>
      <c r="H119" s="51">
        <v>13705.59</v>
      </c>
      <c r="I119" s="56">
        <f>G119-H119</f>
        <v>0</v>
      </c>
      <c r="J119" s="63" t="e">
        <f>[1]TDSheet!F7</f>
        <v>#REF!</v>
      </c>
      <c r="K119" s="62" t="s">
        <v>273</v>
      </c>
    </row>
    <row r="120" spans="1:11" ht="71.650000000000006" customHeight="1">
      <c r="A120" s="7">
        <v>78</v>
      </c>
      <c r="B120" s="13" t="s">
        <v>270</v>
      </c>
      <c r="C120" s="57" t="s">
        <v>342</v>
      </c>
      <c r="D120" s="44">
        <v>1</v>
      </c>
      <c r="E120" s="10"/>
      <c r="F120" s="44">
        <v>2014</v>
      </c>
      <c r="G120" s="51">
        <v>13705.59</v>
      </c>
      <c r="H120" s="51">
        <v>13705.59</v>
      </c>
      <c r="I120" s="56">
        <f>G120-H120</f>
        <v>0</v>
      </c>
      <c r="J120" s="63" t="e">
        <f>[1]TDSheet!F8</f>
        <v>#REF!</v>
      </c>
      <c r="K120" s="62" t="s">
        <v>273</v>
      </c>
    </row>
    <row r="121" spans="1:11" ht="70.7" customHeight="1">
      <c r="A121" s="7">
        <v>79</v>
      </c>
      <c r="B121" s="13" t="s">
        <v>270</v>
      </c>
      <c r="C121" s="57" t="s">
        <v>343</v>
      </c>
      <c r="D121" s="44">
        <v>1</v>
      </c>
      <c r="E121" s="10"/>
      <c r="F121" s="44">
        <v>2014</v>
      </c>
      <c r="G121" s="51">
        <v>13705.59</v>
      </c>
      <c r="H121" s="51">
        <v>13705.59</v>
      </c>
      <c r="I121" s="56">
        <f>G121-H121</f>
        <v>0</v>
      </c>
      <c r="J121" s="63" t="e">
        <f>[1]TDSheet!F9</f>
        <v>#REF!</v>
      </c>
      <c r="K121" s="62" t="s">
        <v>273</v>
      </c>
    </row>
    <row r="122" spans="1:11" ht="90">
      <c r="A122" s="7">
        <v>80</v>
      </c>
      <c r="B122" s="13" t="s">
        <v>270</v>
      </c>
      <c r="C122" s="57" t="s">
        <v>344</v>
      </c>
      <c r="D122" s="44">
        <v>1</v>
      </c>
      <c r="E122" s="10"/>
      <c r="F122" s="44">
        <v>2014</v>
      </c>
      <c r="G122" s="51">
        <v>13705.59</v>
      </c>
      <c r="H122" s="51">
        <v>13705.59</v>
      </c>
      <c r="I122" s="56">
        <f>G122-H122</f>
        <v>0</v>
      </c>
      <c r="J122" s="63" t="e">
        <f>[1]TDSheet!F10</f>
        <v>#REF!</v>
      </c>
      <c r="K122" s="62" t="s">
        <v>273</v>
      </c>
    </row>
    <row r="123" spans="1:11" ht="90">
      <c r="A123" s="7">
        <v>81</v>
      </c>
      <c r="B123" s="13" t="s">
        <v>270</v>
      </c>
      <c r="C123" s="57" t="s">
        <v>345</v>
      </c>
      <c r="D123" s="44">
        <v>1</v>
      </c>
      <c r="E123" s="10"/>
      <c r="F123" s="44">
        <v>2014</v>
      </c>
      <c r="G123" s="51">
        <v>13705.58</v>
      </c>
      <c r="H123" s="51">
        <v>13705.58</v>
      </c>
      <c r="I123" s="56">
        <v>0</v>
      </c>
      <c r="J123" s="63" t="e">
        <f>[1]TDSheet!F11</f>
        <v>#REF!</v>
      </c>
      <c r="K123" s="62" t="s">
        <v>273</v>
      </c>
    </row>
    <row r="124" spans="1:11" ht="87.95" customHeight="1">
      <c r="A124" s="7">
        <v>82</v>
      </c>
      <c r="B124" s="13" t="s">
        <v>349</v>
      </c>
      <c r="C124" s="57" t="s">
        <v>350</v>
      </c>
      <c r="D124" s="65">
        <v>1</v>
      </c>
      <c r="E124" s="66" t="s">
        <v>351</v>
      </c>
      <c r="F124" s="67"/>
      <c r="G124" s="68" t="s">
        <v>15</v>
      </c>
      <c r="H124" s="68">
        <v>0</v>
      </c>
      <c r="I124" s="69">
        <v>0</v>
      </c>
      <c r="J124" s="70" t="s">
        <v>352</v>
      </c>
      <c r="K124" s="70" t="s">
        <v>315</v>
      </c>
    </row>
    <row r="125" spans="1:11" ht="87.95" customHeight="1">
      <c r="A125" s="7">
        <v>83</v>
      </c>
      <c r="B125" s="13" t="s">
        <v>353</v>
      </c>
      <c r="C125" s="57" t="s">
        <v>350</v>
      </c>
      <c r="D125" s="65">
        <v>1</v>
      </c>
      <c r="E125" s="66" t="s">
        <v>354</v>
      </c>
      <c r="F125" s="67"/>
      <c r="G125" s="68"/>
      <c r="H125" s="68">
        <v>0</v>
      </c>
      <c r="I125" s="69"/>
      <c r="J125" s="70" t="s">
        <v>355</v>
      </c>
      <c r="K125" s="70" t="s">
        <v>315</v>
      </c>
    </row>
    <row r="126" spans="1:11" ht="101.1" customHeight="1">
      <c r="A126" s="7">
        <v>84</v>
      </c>
      <c r="B126" s="13" t="s">
        <v>349</v>
      </c>
      <c r="C126" s="57" t="s">
        <v>356</v>
      </c>
      <c r="D126" s="65">
        <v>1</v>
      </c>
      <c r="E126" s="66" t="s">
        <v>357</v>
      </c>
      <c r="F126" s="67"/>
      <c r="G126" s="68"/>
      <c r="H126" s="68">
        <v>0</v>
      </c>
      <c r="I126" s="69"/>
      <c r="J126" s="70" t="s">
        <v>358</v>
      </c>
      <c r="K126" s="70" t="s">
        <v>315</v>
      </c>
    </row>
    <row r="127" spans="1:11" ht="101.1" customHeight="1">
      <c r="A127" s="7">
        <v>85</v>
      </c>
      <c r="B127" s="13" t="s">
        <v>349</v>
      </c>
      <c r="C127" s="57" t="s">
        <v>359</v>
      </c>
      <c r="D127" s="65">
        <v>1</v>
      </c>
      <c r="E127" s="66" t="s">
        <v>360</v>
      </c>
      <c r="F127" s="67"/>
      <c r="G127" s="68"/>
      <c r="H127" s="68">
        <v>0</v>
      </c>
      <c r="I127" s="69"/>
      <c r="J127" s="70" t="s">
        <v>361</v>
      </c>
      <c r="K127" s="70" t="s">
        <v>315</v>
      </c>
    </row>
    <row r="128" spans="1:11" ht="89.45" customHeight="1">
      <c r="A128" s="7">
        <v>86</v>
      </c>
      <c r="B128" s="13" t="s">
        <v>349</v>
      </c>
      <c r="C128" s="57" t="s">
        <v>362</v>
      </c>
      <c r="D128" s="65">
        <v>1</v>
      </c>
      <c r="E128" s="66" t="s">
        <v>363</v>
      </c>
      <c r="F128" s="67"/>
      <c r="G128" s="68"/>
      <c r="H128" s="68">
        <v>0</v>
      </c>
      <c r="I128" s="69"/>
      <c r="J128" s="70" t="s">
        <v>364</v>
      </c>
      <c r="K128" s="70" t="s">
        <v>315</v>
      </c>
    </row>
    <row r="129" spans="1:11" ht="101.1" customHeight="1">
      <c r="A129" s="7">
        <v>87</v>
      </c>
      <c r="B129" s="13" t="s">
        <v>349</v>
      </c>
      <c r="C129" s="57" t="s">
        <v>365</v>
      </c>
      <c r="D129" s="65">
        <v>1</v>
      </c>
      <c r="E129" s="66" t="s">
        <v>366</v>
      </c>
      <c r="F129" s="67"/>
      <c r="G129" s="68"/>
      <c r="H129" s="68">
        <v>0</v>
      </c>
      <c r="I129" s="69"/>
      <c r="J129" s="70" t="s">
        <v>367</v>
      </c>
      <c r="K129" s="70" t="s">
        <v>315</v>
      </c>
    </row>
    <row r="130" spans="1:11" ht="92.1" customHeight="1">
      <c r="A130" s="7">
        <v>88</v>
      </c>
      <c r="B130" s="13" t="s">
        <v>349</v>
      </c>
      <c r="C130" s="57" t="s">
        <v>368</v>
      </c>
      <c r="D130" s="65">
        <v>1</v>
      </c>
      <c r="E130" s="66" t="s">
        <v>351</v>
      </c>
      <c r="F130" s="67"/>
      <c r="G130" s="68"/>
      <c r="H130" s="68">
        <v>0</v>
      </c>
      <c r="I130" s="69"/>
      <c r="J130" s="70" t="s">
        <v>369</v>
      </c>
      <c r="K130" s="70" t="s">
        <v>315</v>
      </c>
    </row>
    <row r="131" spans="1:11" ht="90">
      <c r="A131" s="7">
        <v>89</v>
      </c>
      <c r="B131" s="13" t="s">
        <v>349</v>
      </c>
      <c r="C131" s="57" t="s">
        <v>370</v>
      </c>
      <c r="D131" s="65">
        <v>1</v>
      </c>
      <c r="E131" s="66" t="s">
        <v>371</v>
      </c>
      <c r="F131" s="67"/>
      <c r="G131" s="68"/>
      <c r="H131" s="68">
        <v>0</v>
      </c>
      <c r="I131" s="69"/>
      <c r="J131" s="70" t="s">
        <v>372</v>
      </c>
      <c r="K131" s="70" t="s">
        <v>315</v>
      </c>
    </row>
    <row r="132" spans="1:11" ht="82.9" customHeight="1">
      <c r="A132" s="7">
        <v>90</v>
      </c>
      <c r="B132" s="13" t="s">
        <v>349</v>
      </c>
      <c r="C132" s="57" t="s">
        <v>373</v>
      </c>
      <c r="D132" s="65">
        <v>1</v>
      </c>
      <c r="E132" s="66" t="s">
        <v>374</v>
      </c>
      <c r="F132" s="67"/>
      <c r="G132" s="68"/>
      <c r="H132" s="68">
        <v>0</v>
      </c>
      <c r="I132" s="69"/>
      <c r="J132" s="70" t="s">
        <v>375</v>
      </c>
      <c r="K132" s="70" t="s">
        <v>315</v>
      </c>
    </row>
    <row r="133" spans="1:11" ht="75.599999999999994" customHeight="1">
      <c r="A133" s="7">
        <v>91</v>
      </c>
      <c r="B133" s="13" t="s">
        <v>376</v>
      </c>
      <c r="C133" s="57" t="s">
        <v>377</v>
      </c>
      <c r="D133" s="65">
        <v>1</v>
      </c>
      <c r="E133" s="66" t="s">
        <v>378</v>
      </c>
      <c r="F133" s="67"/>
      <c r="G133" s="68">
        <v>1881229.8</v>
      </c>
      <c r="H133" s="68">
        <v>583348.47999999998</v>
      </c>
      <c r="I133" s="56">
        <f t="shared" ref="I133:I162" si="2">G133-H133</f>
        <v>1297881.32</v>
      </c>
      <c r="J133" s="70" t="s">
        <v>379</v>
      </c>
      <c r="K133" s="70"/>
    </row>
    <row r="134" spans="1:11" ht="75.599999999999994" customHeight="1">
      <c r="A134" s="7">
        <v>92</v>
      </c>
      <c r="B134" s="13" t="s">
        <v>380</v>
      </c>
      <c r="C134" s="57" t="s">
        <v>381</v>
      </c>
      <c r="D134" s="65">
        <v>1</v>
      </c>
      <c r="E134" s="66" t="s">
        <v>382</v>
      </c>
      <c r="F134" s="71">
        <v>1969</v>
      </c>
      <c r="G134" s="68">
        <v>21707.21</v>
      </c>
      <c r="H134" s="68">
        <v>21707.21</v>
      </c>
      <c r="I134" s="56">
        <f t="shared" si="2"/>
        <v>0</v>
      </c>
      <c r="J134" s="70" t="s">
        <v>383</v>
      </c>
      <c r="K134" s="70"/>
    </row>
    <row r="135" spans="1:11" ht="75">
      <c r="A135" s="7">
        <v>93</v>
      </c>
      <c r="B135" s="13" t="s">
        <v>384</v>
      </c>
      <c r="C135" s="57" t="s">
        <v>381</v>
      </c>
      <c r="D135" s="65">
        <v>1</v>
      </c>
      <c r="E135" s="66" t="s">
        <v>385</v>
      </c>
      <c r="F135" s="71">
        <v>1969</v>
      </c>
      <c r="G135" s="68">
        <v>45533.98</v>
      </c>
      <c r="H135" s="68">
        <v>45533.98</v>
      </c>
      <c r="I135" s="56">
        <f t="shared" si="2"/>
        <v>0</v>
      </c>
      <c r="J135" s="70" t="s">
        <v>386</v>
      </c>
      <c r="K135" s="70"/>
    </row>
    <row r="136" spans="1:11" ht="75.599999999999994" customHeight="1">
      <c r="A136" s="7">
        <v>94</v>
      </c>
      <c r="B136" s="13" t="s">
        <v>387</v>
      </c>
      <c r="C136" s="57" t="s">
        <v>381</v>
      </c>
      <c r="D136" s="65">
        <v>1</v>
      </c>
      <c r="E136" s="66" t="s">
        <v>388</v>
      </c>
      <c r="F136" s="71">
        <v>1969</v>
      </c>
      <c r="G136" s="68">
        <v>23680.59</v>
      </c>
      <c r="H136" s="68">
        <v>23680.59</v>
      </c>
      <c r="I136" s="56">
        <f t="shared" si="2"/>
        <v>0</v>
      </c>
      <c r="J136" s="70" t="s">
        <v>383</v>
      </c>
      <c r="K136" s="70"/>
    </row>
    <row r="137" spans="1:11" ht="84.6" customHeight="1">
      <c r="A137" s="7">
        <v>95</v>
      </c>
      <c r="B137" s="13" t="s">
        <v>389</v>
      </c>
      <c r="C137" s="57" t="s">
        <v>381</v>
      </c>
      <c r="D137" s="65">
        <v>1</v>
      </c>
      <c r="E137" s="66" t="s">
        <v>390</v>
      </c>
      <c r="F137" s="71">
        <v>1969</v>
      </c>
      <c r="G137" s="68">
        <v>43341.34</v>
      </c>
      <c r="H137" s="68">
        <v>43341.34</v>
      </c>
      <c r="I137" s="56">
        <f t="shared" si="2"/>
        <v>0</v>
      </c>
      <c r="J137" s="70" t="s">
        <v>383</v>
      </c>
      <c r="K137" s="70"/>
    </row>
    <row r="138" spans="1:11" ht="75">
      <c r="A138" s="7">
        <v>96</v>
      </c>
      <c r="B138" s="13" t="s">
        <v>391</v>
      </c>
      <c r="C138" s="57" t="s">
        <v>381</v>
      </c>
      <c r="D138" s="65">
        <v>1</v>
      </c>
      <c r="E138" s="66" t="s">
        <v>392</v>
      </c>
      <c r="F138" s="71">
        <v>1969</v>
      </c>
      <c r="G138" s="68">
        <v>43122.080000000002</v>
      </c>
      <c r="H138" s="68">
        <v>43122.080000000002</v>
      </c>
      <c r="I138" s="56">
        <f t="shared" si="2"/>
        <v>0</v>
      </c>
      <c r="J138" s="70" t="s">
        <v>383</v>
      </c>
      <c r="K138" s="70"/>
    </row>
    <row r="139" spans="1:11" ht="59.65" customHeight="1">
      <c r="A139" s="7">
        <v>97</v>
      </c>
      <c r="B139" s="13" t="s">
        <v>393</v>
      </c>
      <c r="C139" s="57" t="s">
        <v>394</v>
      </c>
      <c r="D139" s="65">
        <v>1</v>
      </c>
      <c r="E139" s="66" t="s">
        <v>395</v>
      </c>
      <c r="F139" s="67"/>
      <c r="G139" s="68">
        <v>306098</v>
      </c>
      <c r="H139" s="68">
        <v>306098</v>
      </c>
      <c r="I139" s="56">
        <f t="shared" si="2"/>
        <v>0</v>
      </c>
      <c r="J139" s="70" t="s">
        <v>396</v>
      </c>
      <c r="K139" s="70"/>
    </row>
    <row r="140" spans="1:11" ht="75.75" customHeight="1">
      <c r="A140" s="7">
        <v>98</v>
      </c>
      <c r="B140" s="13" t="s">
        <v>399</v>
      </c>
      <c r="C140" s="57" t="s">
        <v>394</v>
      </c>
      <c r="D140" s="65">
        <v>1</v>
      </c>
      <c r="E140" s="66" t="s">
        <v>402</v>
      </c>
      <c r="F140" s="67"/>
      <c r="G140" s="68">
        <v>505080</v>
      </c>
      <c r="H140" s="68">
        <v>505080</v>
      </c>
      <c r="I140" s="56">
        <f t="shared" si="2"/>
        <v>0</v>
      </c>
      <c r="J140" s="70" t="s">
        <v>403</v>
      </c>
      <c r="K140" s="70"/>
    </row>
    <row r="141" spans="1:11" ht="62.65" customHeight="1">
      <c r="A141" s="7">
        <v>99</v>
      </c>
      <c r="B141" s="13" t="s">
        <v>410</v>
      </c>
      <c r="C141" s="57" t="s">
        <v>394</v>
      </c>
      <c r="D141" s="65">
        <v>1</v>
      </c>
      <c r="E141" s="66"/>
      <c r="F141" s="67"/>
      <c r="G141" s="68">
        <v>388939.2</v>
      </c>
      <c r="H141" s="68">
        <v>388939.2</v>
      </c>
      <c r="I141" s="56">
        <f t="shared" si="2"/>
        <v>0</v>
      </c>
      <c r="J141" s="70" t="s">
        <v>411</v>
      </c>
      <c r="K141" s="70"/>
    </row>
    <row r="142" spans="1:11" ht="60.6" customHeight="1">
      <c r="A142" s="7">
        <v>100</v>
      </c>
      <c r="B142" s="13" t="s">
        <v>412</v>
      </c>
      <c r="C142" s="57" t="s">
        <v>413</v>
      </c>
      <c r="D142" s="65">
        <v>1</v>
      </c>
      <c r="E142" s="66" t="s">
        <v>414</v>
      </c>
      <c r="F142" s="67"/>
      <c r="G142" s="68">
        <v>170162.27</v>
      </c>
      <c r="H142" s="68">
        <v>170162.27</v>
      </c>
      <c r="I142" s="56">
        <f t="shared" si="2"/>
        <v>0</v>
      </c>
      <c r="J142" s="70" t="s">
        <v>415</v>
      </c>
      <c r="K142" s="70"/>
    </row>
    <row r="143" spans="1:11" ht="75">
      <c r="A143" s="7">
        <v>101</v>
      </c>
      <c r="B143" s="13" t="s">
        <v>416</v>
      </c>
      <c r="C143" s="57" t="s">
        <v>417</v>
      </c>
      <c r="D143" s="65">
        <v>1</v>
      </c>
      <c r="E143" s="66" t="s">
        <v>418</v>
      </c>
      <c r="F143" s="67"/>
      <c r="G143" s="68">
        <v>328797.42</v>
      </c>
      <c r="H143" s="68">
        <v>328797.42</v>
      </c>
      <c r="I143" s="56">
        <f t="shared" si="2"/>
        <v>0</v>
      </c>
      <c r="J143" s="70" t="s">
        <v>419</v>
      </c>
      <c r="K143" s="70"/>
    </row>
    <row r="144" spans="1:11" ht="60.6" customHeight="1">
      <c r="A144" s="7">
        <v>102</v>
      </c>
      <c r="B144" s="13" t="s">
        <v>420</v>
      </c>
      <c r="C144" s="57" t="s">
        <v>417</v>
      </c>
      <c r="D144" s="65">
        <v>1</v>
      </c>
      <c r="E144" s="66" t="s">
        <v>421</v>
      </c>
      <c r="F144" s="67"/>
      <c r="G144" s="68">
        <v>233261.4</v>
      </c>
      <c r="H144" s="68">
        <v>233261.4</v>
      </c>
      <c r="I144" s="56">
        <f t="shared" si="2"/>
        <v>0</v>
      </c>
      <c r="J144" s="70" t="s">
        <v>422</v>
      </c>
      <c r="K144" s="70"/>
    </row>
    <row r="145" spans="1:11" ht="58.7" customHeight="1">
      <c r="A145" s="7">
        <v>103</v>
      </c>
      <c r="B145" s="13" t="s">
        <v>423</v>
      </c>
      <c r="C145" s="57" t="s">
        <v>417</v>
      </c>
      <c r="D145" s="65">
        <v>1</v>
      </c>
      <c r="E145" s="66" t="s">
        <v>424</v>
      </c>
      <c r="F145" s="67"/>
      <c r="G145" s="68">
        <v>561240.48</v>
      </c>
      <c r="H145" s="68">
        <v>561240.48</v>
      </c>
      <c r="I145" s="56">
        <f t="shared" si="2"/>
        <v>0</v>
      </c>
      <c r="J145" s="70" t="s">
        <v>425</v>
      </c>
      <c r="K145" s="70"/>
    </row>
    <row r="146" spans="1:11" ht="76.7" customHeight="1">
      <c r="A146" s="7">
        <v>104</v>
      </c>
      <c r="B146" s="13" t="s">
        <v>426</v>
      </c>
      <c r="C146" s="57" t="s">
        <v>427</v>
      </c>
      <c r="D146" s="65">
        <v>1</v>
      </c>
      <c r="E146" s="66" t="s">
        <v>428</v>
      </c>
      <c r="F146" s="67"/>
      <c r="G146" s="68">
        <v>2008369.2</v>
      </c>
      <c r="H146" s="68">
        <v>763291.91</v>
      </c>
      <c r="I146" s="56">
        <f t="shared" si="2"/>
        <v>1245077.29</v>
      </c>
      <c r="J146" s="70" t="s">
        <v>429</v>
      </c>
      <c r="K146" s="70"/>
    </row>
    <row r="147" spans="1:11" ht="74.650000000000006" customHeight="1">
      <c r="A147" s="7">
        <v>105</v>
      </c>
      <c r="B147" s="13" t="s">
        <v>430</v>
      </c>
      <c r="C147" s="57" t="s">
        <v>431</v>
      </c>
      <c r="D147" s="65">
        <v>1</v>
      </c>
      <c r="E147" s="66" t="s">
        <v>432</v>
      </c>
      <c r="F147" s="67"/>
      <c r="G147" s="68">
        <v>2161825.2000000002</v>
      </c>
      <c r="H147" s="68">
        <v>983225.11</v>
      </c>
      <c r="I147" s="56">
        <f t="shared" si="2"/>
        <v>1178600.0900000003</v>
      </c>
      <c r="J147" s="70" t="s">
        <v>433</v>
      </c>
      <c r="K147" s="70"/>
    </row>
    <row r="148" spans="1:11" ht="58.7" customHeight="1">
      <c r="A148" s="7">
        <v>106</v>
      </c>
      <c r="B148" s="13" t="s">
        <v>434</v>
      </c>
      <c r="C148" s="57" t="s">
        <v>394</v>
      </c>
      <c r="D148" s="65">
        <v>1</v>
      </c>
      <c r="E148" s="66" t="s">
        <v>435</v>
      </c>
      <c r="F148" s="67"/>
      <c r="G148" s="68">
        <v>2008769.4</v>
      </c>
      <c r="H148" s="68">
        <v>1211636.98</v>
      </c>
      <c r="I148" s="56">
        <f t="shared" si="2"/>
        <v>797132.41999999993</v>
      </c>
      <c r="J148" s="70" t="s">
        <v>436</v>
      </c>
      <c r="K148" s="70"/>
    </row>
    <row r="149" spans="1:11" ht="62.65" customHeight="1">
      <c r="A149" s="7">
        <v>107</v>
      </c>
      <c r="B149" s="13" t="s">
        <v>437</v>
      </c>
      <c r="C149" s="57" t="s">
        <v>394</v>
      </c>
      <c r="D149" s="65">
        <v>1</v>
      </c>
      <c r="E149" s="66" t="s">
        <v>438</v>
      </c>
      <c r="F149" s="67"/>
      <c r="G149" s="68">
        <v>1040064.6</v>
      </c>
      <c r="H149" s="68">
        <v>472751.61</v>
      </c>
      <c r="I149" s="56">
        <f t="shared" si="2"/>
        <v>567312.99</v>
      </c>
      <c r="J149" s="70" t="s">
        <v>436</v>
      </c>
      <c r="K149" s="70"/>
    </row>
    <row r="150" spans="1:11" ht="60.6" customHeight="1">
      <c r="A150" s="7">
        <v>108</v>
      </c>
      <c r="B150" s="13" t="s">
        <v>439</v>
      </c>
      <c r="C150" s="57" t="s">
        <v>394</v>
      </c>
      <c r="D150" s="65">
        <v>1</v>
      </c>
      <c r="E150" s="66" t="s">
        <v>440</v>
      </c>
      <c r="F150" s="67"/>
      <c r="G150" s="68">
        <v>156906</v>
      </c>
      <c r="H150" s="68">
        <v>156906</v>
      </c>
      <c r="I150" s="56">
        <f t="shared" si="2"/>
        <v>0</v>
      </c>
      <c r="J150" s="70" t="s">
        <v>441</v>
      </c>
      <c r="K150" s="70"/>
    </row>
    <row r="151" spans="1:11" ht="57.75" customHeight="1">
      <c r="A151" s="7">
        <v>109</v>
      </c>
      <c r="B151" s="13" t="s">
        <v>442</v>
      </c>
      <c r="C151" s="57" t="s">
        <v>394</v>
      </c>
      <c r="D151" s="65">
        <v>1</v>
      </c>
      <c r="E151" s="66" t="s">
        <v>443</v>
      </c>
      <c r="F151" s="67"/>
      <c r="G151" s="68">
        <v>195408</v>
      </c>
      <c r="H151" s="68">
        <v>195408</v>
      </c>
      <c r="I151" s="56">
        <f t="shared" si="2"/>
        <v>0</v>
      </c>
      <c r="J151" s="70" t="s">
        <v>444</v>
      </c>
      <c r="K151" s="70"/>
    </row>
    <row r="152" spans="1:11" ht="63.6" customHeight="1">
      <c r="A152" s="7">
        <v>110</v>
      </c>
      <c r="B152" s="13" t="s">
        <v>445</v>
      </c>
      <c r="C152" s="57" t="s">
        <v>394</v>
      </c>
      <c r="D152" s="65">
        <v>1</v>
      </c>
      <c r="E152" s="66" t="s">
        <v>446</v>
      </c>
      <c r="F152" s="67"/>
      <c r="G152" s="68">
        <v>533604.6</v>
      </c>
      <c r="H152" s="68">
        <v>402365.44</v>
      </c>
      <c r="I152" s="56">
        <f t="shared" si="2"/>
        <v>131239.15999999997</v>
      </c>
      <c r="J152" s="70" t="s">
        <v>447</v>
      </c>
      <c r="K152" s="70"/>
    </row>
    <row r="153" spans="1:11" ht="61.7" customHeight="1">
      <c r="A153" s="7">
        <v>111</v>
      </c>
      <c r="B153" s="13" t="s">
        <v>448</v>
      </c>
      <c r="C153" s="57" t="s">
        <v>394</v>
      </c>
      <c r="D153" s="65">
        <v>1</v>
      </c>
      <c r="E153" s="66" t="s">
        <v>449</v>
      </c>
      <c r="F153" s="67"/>
      <c r="G153" s="68">
        <v>187183.2</v>
      </c>
      <c r="H153" s="68">
        <v>187183.2</v>
      </c>
      <c r="I153" s="56">
        <f t="shared" si="2"/>
        <v>0</v>
      </c>
      <c r="J153" s="70" t="s">
        <v>450</v>
      </c>
      <c r="K153" s="70"/>
    </row>
    <row r="154" spans="1:11" ht="58.7" customHeight="1">
      <c r="A154" s="7">
        <v>112</v>
      </c>
      <c r="B154" s="13" t="s">
        <v>442</v>
      </c>
      <c r="C154" s="57" t="s">
        <v>394</v>
      </c>
      <c r="D154" s="65">
        <v>1</v>
      </c>
      <c r="E154" s="66" t="s">
        <v>451</v>
      </c>
      <c r="F154" s="67"/>
      <c r="G154" s="68">
        <v>773490</v>
      </c>
      <c r="H154" s="68">
        <v>639771.47</v>
      </c>
      <c r="I154" s="56">
        <f t="shared" si="2"/>
        <v>133718.53000000003</v>
      </c>
      <c r="J154" s="70" t="s">
        <v>452</v>
      </c>
      <c r="K154" s="70"/>
    </row>
    <row r="155" spans="1:11" ht="59.65" customHeight="1">
      <c r="A155" s="7">
        <v>113</v>
      </c>
      <c r="B155" s="13" t="s">
        <v>453</v>
      </c>
      <c r="C155" s="57" t="s">
        <v>394</v>
      </c>
      <c r="D155" s="65">
        <v>1</v>
      </c>
      <c r="E155" s="66" t="s">
        <v>454</v>
      </c>
      <c r="F155" s="67"/>
      <c r="G155" s="68">
        <v>280140</v>
      </c>
      <c r="H155" s="68">
        <v>280140</v>
      </c>
      <c r="I155" s="56">
        <f t="shared" si="2"/>
        <v>0</v>
      </c>
      <c r="J155" s="70" t="s">
        <v>455</v>
      </c>
      <c r="K155" s="70"/>
    </row>
    <row r="156" spans="1:11" ht="72.599999999999994" customHeight="1">
      <c r="A156" s="7">
        <v>114</v>
      </c>
      <c r="B156" s="13" t="s">
        <v>456</v>
      </c>
      <c r="C156" s="57" t="s">
        <v>394</v>
      </c>
      <c r="D156" s="65">
        <v>1</v>
      </c>
      <c r="E156" s="66" t="s">
        <v>457</v>
      </c>
      <c r="F156" s="67"/>
      <c r="G156" s="68">
        <v>12834</v>
      </c>
      <c r="H156" s="68">
        <v>12834</v>
      </c>
      <c r="I156" s="56">
        <f t="shared" si="2"/>
        <v>0</v>
      </c>
      <c r="J156" s="70" t="s">
        <v>458</v>
      </c>
      <c r="K156" s="70"/>
    </row>
    <row r="157" spans="1:11" ht="62.65" customHeight="1">
      <c r="A157" s="7">
        <v>115</v>
      </c>
      <c r="B157" s="13" t="s">
        <v>459</v>
      </c>
      <c r="C157" s="57" t="s">
        <v>394</v>
      </c>
      <c r="D157" s="65">
        <v>1</v>
      </c>
      <c r="E157" s="66" t="s">
        <v>460</v>
      </c>
      <c r="F157" s="67"/>
      <c r="G157" s="68">
        <v>44836.2</v>
      </c>
      <c r="H157" s="68">
        <v>44836.2</v>
      </c>
      <c r="I157" s="56">
        <f t="shared" si="2"/>
        <v>0</v>
      </c>
      <c r="J157" s="70" t="s">
        <v>461</v>
      </c>
      <c r="K157" s="70"/>
    </row>
    <row r="158" spans="1:11" ht="59.65" customHeight="1">
      <c r="A158" s="7">
        <v>116</v>
      </c>
      <c r="B158" s="13" t="s">
        <v>399</v>
      </c>
      <c r="C158" s="57" t="s">
        <v>394</v>
      </c>
      <c r="D158" s="65">
        <v>1</v>
      </c>
      <c r="E158" s="66" t="s">
        <v>462</v>
      </c>
      <c r="F158" s="67"/>
      <c r="G158" s="68">
        <v>23363.4</v>
      </c>
      <c r="H158" s="68">
        <v>23363.4</v>
      </c>
      <c r="I158" s="56">
        <f t="shared" si="2"/>
        <v>0</v>
      </c>
      <c r="J158" s="70" t="s">
        <v>463</v>
      </c>
      <c r="K158" s="70"/>
    </row>
    <row r="159" spans="1:11" ht="57.75" customHeight="1">
      <c r="A159" s="7">
        <v>117</v>
      </c>
      <c r="B159" s="13" t="s">
        <v>464</v>
      </c>
      <c r="C159" s="57" t="s">
        <v>394</v>
      </c>
      <c r="D159" s="65">
        <v>1</v>
      </c>
      <c r="E159" s="66"/>
      <c r="F159" s="67"/>
      <c r="G159" s="68">
        <v>14490</v>
      </c>
      <c r="H159" s="68">
        <v>14490</v>
      </c>
      <c r="I159" s="56">
        <f t="shared" si="2"/>
        <v>0</v>
      </c>
      <c r="J159" s="70" t="s">
        <v>465</v>
      </c>
      <c r="K159" s="70"/>
    </row>
    <row r="160" spans="1:11" ht="69.95" customHeight="1">
      <c r="A160" s="7">
        <v>118</v>
      </c>
      <c r="B160" s="13" t="s">
        <v>469</v>
      </c>
      <c r="C160" s="57" t="s">
        <v>394</v>
      </c>
      <c r="D160" s="65">
        <v>1</v>
      </c>
      <c r="E160" s="66"/>
      <c r="F160" s="67"/>
      <c r="G160" s="68">
        <v>52854</v>
      </c>
      <c r="H160" s="68"/>
      <c r="I160" s="56">
        <f t="shared" si="2"/>
        <v>52854</v>
      </c>
      <c r="J160" s="70" t="s">
        <v>470</v>
      </c>
      <c r="K160" s="70"/>
    </row>
    <row r="161" spans="1:11" ht="62.65" customHeight="1">
      <c r="A161" s="7">
        <v>119</v>
      </c>
      <c r="B161" s="13" t="s">
        <v>471</v>
      </c>
      <c r="C161" s="57" t="s">
        <v>394</v>
      </c>
      <c r="D161" s="65">
        <v>1</v>
      </c>
      <c r="E161" s="66" t="s">
        <v>472</v>
      </c>
      <c r="F161" s="67"/>
      <c r="G161" s="68">
        <v>200100</v>
      </c>
      <c r="H161" s="68">
        <v>200100</v>
      </c>
      <c r="I161" s="56">
        <f t="shared" si="2"/>
        <v>0</v>
      </c>
      <c r="J161" s="70" t="s">
        <v>473</v>
      </c>
      <c r="K161" s="70"/>
    </row>
    <row r="162" spans="1:11" ht="59.65" customHeight="1">
      <c r="A162" s="7">
        <v>120</v>
      </c>
      <c r="B162" s="13" t="s">
        <v>474</v>
      </c>
      <c r="C162" s="57" t="s">
        <v>475</v>
      </c>
      <c r="D162" s="65">
        <v>1</v>
      </c>
      <c r="E162" s="66" t="s">
        <v>476</v>
      </c>
      <c r="F162" s="67"/>
      <c r="G162" s="68">
        <v>75223.8</v>
      </c>
      <c r="H162" s="68">
        <v>52797.09</v>
      </c>
      <c r="I162" s="56">
        <f t="shared" si="2"/>
        <v>22426.710000000006</v>
      </c>
      <c r="J162" s="70" t="s">
        <v>477</v>
      </c>
      <c r="K162" s="70"/>
    </row>
    <row r="163" spans="1:11" ht="86.65" customHeight="1">
      <c r="A163" s="7">
        <v>121</v>
      </c>
      <c r="B163" s="13" t="s">
        <v>478</v>
      </c>
      <c r="C163" s="57" t="s">
        <v>479</v>
      </c>
      <c r="D163" s="65">
        <v>1</v>
      </c>
      <c r="E163" s="66" t="s">
        <v>480</v>
      </c>
      <c r="F163" s="67"/>
      <c r="G163" s="68"/>
      <c r="H163" s="68"/>
      <c r="I163" s="56"/>
      <c r="J163" s="70" t="s">
        <v>481</v>
      </c>
      <c r="K163" s="70" t="s">
        <v>482</v>
      </c>
    </row>
    <row r="164" spans="1:11" ht="85.7" customHeight="1">
      <c r="A164" s="7">
        <v>122</v>
      </c>
      <c r="B164" s="13" t="s">
        <v>483</v>
      </c>
      <c r="C164" s="57" t="s">
        <v>484</v>
      </c>
      <c r="D164" s="65">
        <v>1</v>
      </c>
      <c r="E164" s="66" t="s">
        <v>485</v>
      </c>
      <c r="F164" s="67"/>
      <c r="G164" s="68"/>
      <c r="H164" s="68"/>
      <c r="I164" s="56"/>
      <c r="J164" s="70" t="s">
        <v>386</v>
      </c>
      <c r="K164" s="70" t="s">
        <v>486</v>
      </c>
    </row>
    <row r="165" spans="1:11" ht="101.45" customHeight="1">
      <c r="A165" s="7">
        <v>123</v>
      </c>
      <c r="B165" s="13" t="s">
        <v>491</v>
      </c>
      <c r="C165" s="57" t="s">
        <v>484</v>
      </c>
      <c r="D165" s="65">
        <v>1</v>
      </c>
      <c r="E165" s="66" t="s">
        <v>492</v>
      </c>
      <c r="F165" s="67"/>
      <c r="G165" s="68"/>
      <c r="H165" s="68"/>
      <c r="I165" s="56"/>
      <c r="J165" s="70" t="s">
        <v>493</v>
      </c>
      <c r="K165" s="70" t="s">
        <v>482</v>
      </c>
    </row>
    <row r="166" spans="1:11" s="76" customFormat="1" ht="68.099999999999994" customHeight="1">
      <c r="A166" s="7">
        <v>124</v>
      </c>
      <c r="B166" s="72" t="s">
        <v>494</v>
      </c>
      <c r="C166" s="73" t="s">
        <v>495</v>
      </c>
      <c r="D166" s="65"/>
      <c r="E166" s="74" t="s">
        <v>496</v>
      </c>
      <c r="F166" s="67"/>
      <c r="G166" s="74">
        <v>86931.49</v>
      </c>
      <c r="H166" s="68">
        <f t="shared" ref="H166:H187" si="3">G166-I166</f>
        <v>26884.450000000004</v>
      </c>
      <c r="I166" s="75">
        <v>60047.040000000001</v>
      </c>
      <c r="J166" s="70">
        <v>10134527619029</v>
      </c>
      <c r="K166" s="70" t="s">
        <v>482</v>
      </c>
    </row>
    <row r="167" spans="1:11" s="76" customFormat="1" ht="67.349999999999994" customHeight="1">
      <c r="A167" s="7">
        <v>125</v>
      </c>
      <c r="B167" s="72" t="s">
        <v>497</v>
      </c>
      <c r="C167" s="73" t="s">
        <v>495</v>
      </c>
      <c r="D167" s="65"/>
      <c r="E167" s="74" t="s">
        <v>498</v>
      </c>
      <c r="F167" s="67"/>
      <c r="G167" s="74">
        <v>106894.88</v>
      </c>
      <c r="H167" s="68">
        <f t="shared" si="3"/>
        <v>33058.33</v>
      </c>
      <c r="I167" s="75">
        <v>73836.55</v>
      </c>
      <c r="J167" s="70">
        <v>10134527619029</v>
      </c>
      <c r="K167" s="70" t="s">
        <v>482</v>
      </c>
    </row>
    <row r="168" spans="1:11" s="76" customFormat="1" ht="69.95" customHeight="1">
      <c r="A168" s="7">
        <v>126</v>
      </c>
      <c r="B168" s="72" t="s">
        <v>499</v>
      </c>
      <c r="C168" s="73" t="s">
        <v>495</v>
      </c>
      <c r="D168" s="65"/>
      <c r="E168" s="74" t="s">
        <v>500</v>
      </c>
      <c r="F168" s="67"/>
      <c r="G168" s="74">
        <v>116513.61</v>
      </c>
      <c r="H168" s="68">
        <f t="shared" si="3"/>
        <v>36033.03</v>
      </c>
      <c r="I168" s="75">
        <v>80480.58</v>
      </c>
      <c r="J168" s="70">
        <v>10134527619029</v>
      </c>
      <c r="K168" s="70" t="s">
        <v>482</v>
      </c>
    </row>
    <row r="169" spans="1:11" s="76" customFormat="1" ht="67.349999999999994" customHeight="1">
      <c r="A169" s="7">
        <v>127</v>
      </c>
      <c r="B169" s="72" t="s">
        <v>501</v>
      </c>
      <c r="C169" s="73" t="s">
        <v>495</v>
      </c>
      <c r="D169" s="65"/>
      <c r="E169" s="74" t="s">
        <v>502</v>
      </c>
      <c r="F169" s="67"/>
      <c r="G169" s="74">
        <v>120869.26</v>
      </c>
      <c r="H169" s="68">
        <f t="shared" si="3"/>
        <v>37380.06</v>
      </c>
      <c r="I169" s="75">
        <v>83489.2</v>
      </c>
      <c r="J169" s="138" t="s">
        <v>886</v>
      </c>
      <c r="K169" s="70" t="s">
        <v>482</v>
      </c>
    </row>
    <row r="170" spans="1:11" s="76" customFormat="1" ht="68.099999999999994" customHeight="1">
      <c r="A170" s="7">
        <v>128</v>
      </c>
      <c r="B170" s="72" t="s">
        <v>503</v>
      </c>
      <c r="C170" s="73" t="s">
        <v>495</v>
      </c>
      <c r="D170" s="65"/>
      <c r="E170" s="74" t="s">
        <v>504</v>
      </c>
      <c r="F170" s="67"/>
      <c r="G170" s="74">
        <v>110887.56</v>
      </c>
      <c r="H170" s="68">
        <f t="shared" si="3"/>
        <v>34293.11</v>
      </c>
      <c r="I170" s="75">
        <v>76594.45</v>
      </c>
      <c r="J170" s="138" t="s">
        <v>886</v>
      </c>
      <c r="K170" s="70" t="s">
        <v>482</v>
      </c>
    </row>
    <row r="171" spans="1:11" s="76" customFormat="1" ht="67.349999999999994" customHeight="1">
      <c r="A171" s="7">
        <v>129</v>
      </c>
      <c r="B171" s="72" t="s">
        <v>505</v>
      </c>
      <c r="C171" s="73" t="s">
        <v>495</v>
      </c>
      <c r="D171" s="65"/>
      <c r="E171" s="74" t="s">
        <v>506</v>
      </c>
      <c r="F171" s="67"/>
      <c r="G171" s="74">
        <v>104717.06</v>
      </c>
      <c r="H171" s="68">
        <f t="shared" si="3"/>
        <v>32384.819999999992</v>
      </c>
      <c r="I171" s="75">
        <v>72332.240000000005</v>
      </c>
      <c r="J171" s="138" t="s">
        <v>886</v>
      </c>
      <c r="K171" s="70" t="s">
        <v>482</v>
      </c>
    </row>
    <row r="172" spans="1:11" s="76" customFormat="1" ht="65.45" customHeight="1">
      <c r="A172" s="7">
        <v>130</v>
      </c>
      <c r="B172" s="72" t="s">
        <v>507</v>
      </c>
      <c r="C172" s="73" t="s">
        <v>495</v>
      </c>
      <c r="D172" s="65"/>
      <c r="E172" s="74" t="s">
        <v>508</v>
      </c>
      <c r="F172" s="67"/>
      <c r="G172" s="74">
        <v>25589.439999999999</v>
      </c>
      <c r="H172" s="68">
        <f t="shared" si="3"/>
        <v>7913.7999999999993</v>
      </c>
      <c r="I172" s="75">
        <v>17675.64</v>
      </c>
      <c r="J172" s="138" t="s">
        <v>886</v>
      </c>
      <c r="K172" s="70" t="s">
        <v>482</v>
      </c>
    </row>
    <row r="173" spans="1:11" s="76" customFormat="1" ht="65.45" customHeight="1">
      <c r="A173" s="7">
        <v>131</v>
      </c>
      <c r="B173" s="72" t="s">
        <v>509</v>
      </c>
      <c r="C173" s="73" t="s">
        <v>495</v>
      </c>
      <c r="D173" s="65"/>
      <c r="E173" s="74" t="s">
        <v>510</v>
      </c>
      <c r="F173" s="67"/>
      <c r="G173" s="74">
        <v>21415.27</v>
      </c>
      <c r="H173" s="68">
        <f t="shared" si="3"/>
        <v>6622.8900000000012</v>
      </c>
      <c r="I173" s="75">
        <v>14792.38</v>
      </c>
      <c r="J173" s="138" t="s">
        <v>886</v>
      </c>
      <c r="K173" s="70" t="s">
        <v>482</v>
      </c>
    </row>
    <row r="174" spans="1:11" s="76" customFormat="1" ht="68.099999999999994" customHeight="1">
      <c r="A174" s="7">
        <v>132</v>
      </c>
      <c r="B174" s="72" t="s">
        <v>511</v>
      </c>
      <c r="C174" s="73" t="s">
        <v>495</v>
      </c>
      <c r="D174" s="65"/>
      <c r="E174" s="74" t="s">
        <v>512</v>
      </c>
      <c r="F174" s="67"/>
      <c r="G174" s="74">
        <v>27948.75</v>
      </c>
      <c r="H174" s="68">
        <f t="shared" si="3"/>
        <v>8643.4399999999987</v>
      </c>
      <c r="I174" s="75">
        <v>19305.310000000001</v>
      </c>
      <c r="J174" s="138" t="s">
        <v>886</v>
      </c>
      <c r="K174" s="70" t="s">
        <v>482</v>
      </c>
    </row>
    <row r="175" spans="1:11" s="76" customFormat="1" ht="72.75" customHeight="1">
      <c r="A175" s="7">
        <v>133</v>
      </c>
      <c r="B175" s="72" t="s">
        <v>513</v>
      </c>
      <c r="C175" s="73" t="s">
        <v>495</v>
      </c>
      <c r="D175" s="65"/>
      <c r="E175" s="74" t="s">
        <v>514</v>
      </c>
      <c r="F175" s="67"/>
      <c r="G175" s="74">
        <v>226856.76</v>
      </c>
      <c r="H175" s="68">
        <f t="shared" si="3"/>
        <v>70157.78</v>
      </c>
      <c r="I175" s="75">
        <v>156698.98000000001</v>
      </c>
      <c r="J175" s="138" t="s">
        <v>886</v>
      </c>
      <c r="K175" s="70" t="s">
        <v>482</v>
      </c>
    </row>
    <row r="176" spans="1:11" s="76" customFormat="1" ht="66.400000000000006" customHeight="1">
      <c r="A176" s="7">
        <v>134</v>
      </c>
      <c r="B176" s="72" t="s">
        <v>515</v>
      </c>
      <c r="C176" s="73" t="s">
        <v>495</v>
      </c>
      <c r="D176" s="65"/>
      <c r="E176" s="74" t="s">
        <v>516</v>
      </c>
      <c r="F176" s="67"/>
      <c r="G176" s="74">
        <v>66423.649999999994</v>
      </c>
      <c r="H176" s="68">
        <f t="shared" si="3"/>
        <v>20542.199999999997</v>
      </c>
      <c r="I176" s="75">
        <v>45881.45</v>
      </c>
      <c r="J176" s="138" t="s">
        <v>886</v>
      </c>
      <c r="K176" s="70" t="s">
        <v>482</v>
      </c>
    </row>
    <row r="177" spans="1:11" s="76" customFormat="1" ht="67.349999999999994" customHeight="1">
      <c r="A177" s="7">
        <v>135</v>
      </c>
      <c r="B177" s="72" t="s">
        <v>517</v>
      </c>
      <c r="C177" s="73" t="s">
        <v>495</v>
      </c>
      <c r="D177" s="65"/>
      <c r="E177" s="74" t="s">
        <v>518</v>
      </c>
      <c r="F177" s="67"/>
      <c r="G177" s="74">
        <v>43919.46</v>
      </c>
      <c r="H177" s="68">
        <f t="shared" si="3"/>
        <v>13582.54</v>
      </c>
      <c r="I177" s="75">
        <v>30336.92</v>
      </c>
      <c r="J177" s="138" t="s">
        <v>886</v>
      </c>
      <c r="K177" s="70" t="s">
        <v>482</v>
      </c>
    </row>
    <row r="178" spans="1:11" s="76" customFormat="1" ht="69" customHeight="1">
      <c r="A178" s="7">
        <v>136</v>
      </c>
      <c r="B178" s="72" t="s">
        <v>519</v>
      </c>
      <c r="C178" s="73" t="s">
        <v>495</v>
      </c>
      <c r="D178" s="65"/>
      <c r="E178" s="74" t="s">
        <v>520</v>
      </c>
      <c r="F178" s="67"/>
      <c r="G178" s="74">
        <v>25226.47</v>
      </c>
      <c r="H178" s="68">
        <f t="shared" si="3"/>
        <v>7801.5500000000029</v>
      </c>
      <c r="I178" s="75">
        <v>17424.919999999998</v>
      </c>
      <c r="J178" s="138" t="s">
        <v>886</v>
      </c>
      <c r="K178" s="70" t="s">
        <v>482</v>
      </c>
    </row>
    <row r="179" spans="1:11" s="76" customFormat="1" ht="68.099999999999994" customHeight="1">
      <c r="A179" s="7">
        <v>137</v>
      </c>
      <c r="B179" s="72" t="s">
        <v>521</v>
      </c>
      <c r="C179" s="73" t="s">
        <v>495</v>
      </c>
      <c r="D179" s="65"/>
      <c r="E179" s="74" t="s">
        <v>522</v>
      </c>
      <c r="F179" s="67"/>
      <c r="G179" s="74">
        <v>20870.82</v>
      </c>
      <c r="H179" s="68">
        <f t="shared" si="3"/>
        <v>6454.52</v>
      </c>
      <c r="I179" s="75">
        <v>14416.3</v>
      </c>
      <c r="J179" s="138" t="s">
        <v>886</v>
      </c>
      <c r="K179" s="70" t="s">
        <v>482</v>
      </c>
    </row>
    <row r="180" spans="1:11" s="76" customFormat="1" ht="70.900000000000006" customHeight="1">
      <c r="A180" s="7">
        <v>138</v>
      </c>
      <c r="B180" s="72" t="s">
        <v>523</v>
      </c>
      <c r="C180" s="73" t="s">
        <v>495</v>
      </c>
      <c r="D180" s="65"/>
      <c r="E180" s="74" t="s">
        <v>524</v>
      </c>
      <c r="F180" s="67"/>
      <c r="G180" s="74">
        <v>86205.55</v>
      </c>
      <c r="H180" s="68">
        <f t="shared" si="3"/>
        <v>26659.950000000004</v>
      </c>
      <c r="I180" s="75">
        <v>59545.599999999999</v>
      </c>
      <c r="J180" s="138" t="s">
        <v>886</v>
      </c>
      <c r="K180" s="70" t="s">
        <v>482</v>
      </c>
    </row>
    <row r="181" spans="1:11" s="76" customFormat="1" ht="67.349999999999994" customHeight="1">
      <c r="A181" s="7">
        <v>139</v>
      </c>
      <c r="B181" s="72" t="s">
        <v>525</v>
      </c>
      <c r="C181" s="73" t="s">
        <v>495</v>
      </c>
      <c r="D181" s="65"/>
      <c r="E181" s="74" t="s">
        <v>526</v>
      </c>
      <c r="F181" s="67"/>
      <c r="G181" s="74">
        <v>57893.83</v>
      </c>
      <c r="H181" s="68">
        <f t="shared" si="3"/>
        <v>17904.260000000002</v>
      </c>
      <c r="I181" s="75">
        <v>39989.57</v>
      </c>
      <c r="J181" s="138" t="s">
        <v>886</v>
      </c>
      <c r="K181" s="70" t="s">
        <v>482</v>
      </c>
    </row>
    <row r="182" spans="1:11" s="76" customFormat="1" ht="67.349999999999994" customHeight="1">
      <c r="A182" s="7">
        <v>140</v>
      </c>
      <c r="B182" s="72" t="s">
        <v>527</v>
      </c>
      <c r="C182" s="73" t="s">
        <v>495</v>
      </c>
      <c r="D182" s="65"/>
      <c r="E182" s="74" t="s">
        <v>526</v>
      </c>
      <c r="F182" s="67"/>
      <c r="G182" s="74">
        <v>57893.83</v>
      </c>
      <c r="H182" s="68">
        <f t="shared" si="3"/>
        <v>17904.260000000002</v>
      </c>
      <c r="I182" s="75">
        <v>39989.57</v>
      </c>
      <c r="J182" s="138" t="s">
        <v>886</v>
      </c>
      <c r="K182" s="70" t="s">
        <v>482</v>
      </c>
    </row>
    <row r="183" spans="1:11" s="76" customFormat="1" ht="71.849999999999994" customHeight="1">
      <c r="A183" s="7">
        <v>141</v>
      </c>
      <c r="B183" s="72" t="s">
        <v>528</v>
      </c>
      <c r="C183" s="73" t="s">
        <v>495</v>
      </c>
      <c r="D183" s="65"/>
      <c r="E183" s="74" t="s">
        <v>510</v>
      </c>
      <c r="F183" s="67"/>
      <c r="G183" s="74">
        <v>21415.27</v>
      </c>
      <c r="H183" s="68">
        <f t="shared" si="3"/>
        <v>6622.8900000000012</v>
      </c>
      <c r="I183" s="75">
        <v>14792.38</v>
      </c>
      <c r="J183" s="138" t="s">
        <v>886</v>
      </c>
      <c r="K183" s="70" t="s">
        <v>482</v>
      </c>
    </row>
    <row r="184" spans="1:11" s="76" customFormat="1" ht="69.95" customHeight="1">
      <c r="A184" s="7">
        <v>142</v>
      </c>
      <c r="B184" s="72" t="s">
        <v>529</v>
      </c>
      <c r="C184" s="73" t="s">
        <v>495</v>
      </c>
      <c r="D184" s="65"/>
      <c r="E184" s="74" t="s">
        <v>530</v>
      </c>
      <c r="F184" s="67"/>
      <c r="G184" s="74">
        <v>92557.54</v>
      </c>
      <c r="H184" s="68">
        <f t="shared" si="3"/>
        <v>28624.369999999995</v>
      </c>
      <c r="I184" s="75">
        <v>63933.17</v>
      </c>
      <c r="J184" s="138" t="s">
        <v>886</v>
      </c>
      <c r="K184" s="70" t="s">
        <v>482</v>
      </c>
    </row>
    <row r="185" spans="1:11" s="76" customFormat="1" ht="69" customHeight="1">
      <c r="A185" s="7">
        <v>143</v>
      </c>
      <c r="B185" s="72" t="s">
        <v>531</v>
      </c>
      <c r="C185" s="73" t="s">
        <v>495</v>
      </c>
      <c r="D185" s="65"/>
      <c r="E185" s="74" t="s">
        <v>532</v>
      </c>
      <c r="F185" s="67"/>
      <c r="G185" s="74">
        <v>58256.800000000003</v>
      </c>
      <c r="H185" s="68">
        <f t="shared" si="3"/>
        <v>18016.510000000002</v>
      </c>
      <c r="I185" s="75">
        <v>40240.29</v>
      </c>
      <c r="J185" s="138" t="s">
        <v>886</v>
      </c>
      <c r="K185" s="70" t="s">
        <v>482</v>
      </c>
    </row>
    <row r="186" spans="1:11" s="76" customFormat="1" ht="101.45" customHeight="1">
      <c r="A186" s="7">
        <v>144</v>
      </c>
      <c r="B186" s="72" t="s">
        <v>533</v>
      </c>
      <c r="C186" s="73" t="s">
        <v>495</v>
      </c>
      <c r="D186" s="65"/>
      <c r="E186" s="74" t="s">
        <v>534</v>
      </c>
      <c r="F186" s="67"/>
      <c r="G186" s="74">
        <v>229578.99</v>
      </c>
      <c r="H186" s="68">
        <f t="shared" si="3"/>
        <v>70999.649999999994</v>
      </c>
      <c r="I186" s="75">
        <v>158579.34</v>
      </c>
      <c r="J186" s="138" t="s">
        <v>886</v>
      </c>
      <c r="K186" s="70" t="s">
        <v>482</v>
      </c>
    </row>
    <row r="187" spans="1:11" s="76" customFormat="1" ht="69" customHeight="1">
      <c r="A187" s="7">
        <v>145</v>
      </c>
      <c r="B187" s="72" t="s">
        <v>513</v>
      </c>
      <c r="C187" s="73" t="s">
        <v>495</v>
      </c>
      <c r="D187" s="65"/>
      <c r="E187" s="74" t="s">
        <v>535</v>
      </c>
      <c r="F187" s="67"/>
      <c r="G187" s="74">
        <v>197093.11</v>
      </c>
      <c r="H187" s="68">
        <f t="shared" si="3"/>
        <v>60953.06</v>
      </c>
      <c r="I187" s="75">
        <v>136140.04999999999</v>
      </c>
      <c r="J187" s="138" t="s">
        <v>886</v>
      </c>
      <c r="K187" s="70" t="s">
        <v>482</v>
      </c>
    </row>
    <row r="188" spans="1:11" ht="28.5">
      <c r="A188" s="77"/>
      <c r="B188" s="77" t="s">
        <v>536</v>
      </c>
      <c r="C188" s="77"/>
      <c r="D188" s="78" t="s">
        <v>45</v>
      </c>
      <c r="E188" s="79" t="s">
        <v>45</v>
      </c>
      <c r="F188" s="79"/>
      <c r="G188" s="79">
        <f>SUM(G91:G187)</f>
        <v>29885658.999999993</v>
      </c>
      <c r="H188" s="79">
        <f>H91+H92+H93+H94+H95+H96+H97+H98+H99+H100+H101+H102+H103+H104+H105+H106+H107+H108+H109+H110+H111+H112+H113+H114+H115+H116+H117+H118+H119+H120+H121+H122+H123+H124+H125+H126+H127+H128+H129+H130+H131+H132+H133+H134+H135+H136+H137+H138+H139+H140+H141+H142+H143+H144+H145+H146+H147+H148+H149+H150+H151+H152+H153+H154+H155+H156+H157+H158+H159+H160+H161+H162+H163+H164+H165+H166+H167+H168+H169+H170+H171+H172+H173+H174+H175+H176+H177+H178+H179+H180+H181+H182+H183+H184+H185+H186+H187</f>
        <v>15158998.149999999</v>
      </c>
      <c r="I188" s="79">
        <f>SUM(I91:I187)</f>
        <v>14726660.850000001</v>
      </c>
      <c r="J188" s="80"/>
      <c r="K188" s="81"/>
    </row>
    <row r="189" spans="1:11" ht="15" customHeight="1">
      <c r="A189" s="144" t="s">
        <v>537</v>
      </c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</row>
    <row r="190" spans="1:11">
      <c r="A190" s="7">
        <v>1</v>
      </c>
      <c r="B190" s="13" t="s">
        <v>538</v>
      </c>
      <c r="C190" s="13" t="s">
        <v>47</v>
      </c>
      <c r="D190" s="82">
        <v>1</v>
      </c>
      <c r="E190" s="83" t="s">
        <v>15</v>
      </c>
      <c r="F190" s="48" t="s">
        <v>539</v>
      </c>
      <c r="G190" s="10">
        <v>9945.9</v>
      </c>
      <c r="H190" s="10">
        <v>9945.9</v>
      </c>
      <c r="I190" s="10">
        <f t="shared" ref="I190:I198" si="4">G190-H190</f>
        <v>0</v>
      </c>
      <c r="J190" s="62" t="s">
        <v>540</v>
      </c>
      <c r="K190" s="62" t="s">
        <v>541</v>
      </c>
    </row>
    <row r="191" spans="1:11" ht="17.25" customHeight="1">
      <c r="A191" s="84">
        <v>2</v>
      </c>
      <c r="B191" s="85" t="s">
        <v>542</v>
      </c>
      <c r="C191" s="86" t="s">
        <v>47</v>
      </c>
      <c r="D191" s="87">
        <v>1</v>
      </c>
      <c r="E191" s="88" t="s">
        <v>15</v>
      </c>
      <c r="F191" s="9">
        <v>32874</v>
      </c>
      <c r="G191" s="10">
        <v>18815.05</v>
      </c>
      <c r="H191" s="10">
        <v>18815.05</v>
      </c>
      <c r="I191" s="10">
        <f t="shared" si="4"/>
        <v>0</v>
      </c>
      <c r="J191" s="62" t="s">
        <v>543</v>
      </c>
      <c r="K191" s="62" t="s">
        <v>544</v>
      </c>
    </row>
    <row r="192" spans="1:11">
      <c r="A192" s="7">
        <v>3</v>
      </c>
      <c r="B192" s="13" t="s">
        <v>545</v>
      </c>
      <c r="C192" s="13" t="s">
        <v>47</v>
      </c>
      <c r="D192" s="89">
        <v>1</v>
      </c>
      <c r="E192" s="8" t="s">
        <v>15</v>
      </c>
      <c r="F192" s="9">
        <v>32967</v>
      </c>
      <c r="G192" s="10">
        <v>5428.32</v>
      </c>
      <c r="H192" s="10">
        <v>5428.32</v>
      </c>
      <c r="I192" s="10">
        <f t="shared" si="4"/>
        <v>0</v>
      </c>
      <c r="J192" s="62" t="s">
        <v>546</v>
      </c>
      <c r="K192" s="62" t="s">
        <v>547</v>
      </c>
    </row>
    <row r="193" spans="1:11" ht="15.75">
      <c r="A193" s="7">
        <v>4</v>
      </c>
      <c r="B193" s="90" t="s">
        <v>548</v>
      </c>
      <c r="C193" s="90" t="s">
        <v>47</v>
      </c>
      <c r="D193" s="91">
        <v>1</v>
      </c>
      <c r="E193" s="8" t="s">
        <v>15</v>
      </c>
      <c r="F193" s="9">
        <v>33239</v>
      </c>
      <c r="G193" s="10">
        <v>18483.580000000002</v>
      </c>
      <c r="H193" s="10">
        <v>18483.580000000002</v>
      </c>
      <c r="I193" s="10">
        <f t="shared" si="4"/>
        <v>0</v>
      </c>
      <c r="J193" s="62" t="s">
        <v>549</v>
      </c>
      <c r="K193" s="62" t="s">
        <v>550</v>
      </c>
    </row>
    <row r="194" spans="1:11" ht="30">
      <c r="A194" s="7">
        <v>5</v>
      </c>
      <c r="B194" s="15" t="s">
        <v>551</v>
      </c>
      <c r="C194" s="15" t="s">
        <v>47</v>
      </c>
      <c r="D194" s="92">
        <v>1</v>
      </c>
      <c r="E194" s="8" t="s">
        <v>15</v>
      </c>
      <c r="F194" s="9"/>
      <c r="G194" s="10">
        <v>275071.71000000002</v>
      </c>
      <c r="H194" s="10">
        <v>261290.32</v>
      </c>
      <c r="I194" s="10">
        <f t="shared" si="4"/>
        <v>13781.390000000014</v>
      </c>
      <c r="J194" s="62" t="s">
        <v>552</v>
      </c>
      <c r="K194" s="62" t="s">
        <v>553</v>
      </c>
    </row>
    <row r="195" spans="1:11" ht="30">
      <c r="A195" s="7">
        <v>6</v>
      </c>
      <c r="B195" s="13" t="s">
        <v>554</v>
      </c>
      <c r="C195" s="13" t="s">
        <v>47</v>
      </c>
      <c r="D195" s="89">
        <v>1</v>
      </c>
      <c r="E195" s="8" t="s">
        <v>15</v>
      </c>
      <c r="F195" s="9">
        <v>35065</v>
      </c>
      <c r="G195" s="10">
        <v>6547.38</v>
      </c>
      <c r="H195" s="10">
        <v>6547.38</v>
      </c>
      <c r="I195" s="10">
        <f t="shared" si="4"/>
        <v>0</v>
      </c>
      <c r="J195" s="62" t="s">
        <v>555</v>
      </c>
      <c r="K195" s="62" t="s">
        <v>556</v>
      </c>
    </row>
    <row r="196" spans="1:11" ht="30">
      <c r="A196" s="7">
        <v>7</v>
      </c>
      <c r="B196" s="13" t="s">
        <v>557</v>
      </c>
      <c r="C196" s="13" t="s">
        <v>47</v>
      </c>
      <c r="D196" s="89">
        <v>1</v>
      </c>
      <c r="E196" s="8" t="s">
        <v>15</v>
      </c>
      <c r="F196" s="9">
        <v>35558</v>
      </c>
      <c r="G196" s="10">
        <v>3803.24</v>
      </c>
      <c r="H196" s="10">
        <v>3803.24</v>
      </c>
      <c r="I196" s="10">
        <f t="shared" si="4"/>
        <v>0</v>
      </c>
      <c r="J196" s="62" t="s">
        <v>558</v>
      </c>
      <c r="K196" s="62" t="s">
        <v>559</v>
      </c>
    </row>
    <row r="197" spans="1:11" ht="15.75">
      <c r="A197" s="7">
        <v>8</v>
      </c>
      <c r="B197" s="90" t="s">
        <v>560</v>
      </c>
      <c r="C197" s="90" t="s">
        <v>47</v>
      </c>
      <c r="D197" s="91">
        <v>1</v>
      </c>
      <c r="E197" s="8" t="s">
        <v>15</v>
      </c>
      <c r="F197" s="9">
        <v>35965</v>
      </c>
      <c r="G197" s="10">
        <v>6344.92</v>
      </c>
      <c r="H197" s="10">
        <v>6344.92</v>
      </c>
      <c r="I197" s="10">
        <f t="shared" si="4"/>
        <v>0</v>
      </c>
      <c r="J197" s="62" t="s">
        <v>561</v>
      </c>
      <c r="K197" s="62" t="s">
        <v>544</v>
      </c>
    </row>
    <row r="198" spans="1:11">
      <c r="A198" s="7">
        <v>9</v>
      </c>
      <c r="B198" s="13" t="s">
        <v>562</v>
      </c>
      <c r="C198" s="13" t="s">
        <v>47</v>
      </c>
      <c r="D198" s="89">
        <v>1</v>
      </c>
      <c r="E198" s="8" t="s">
        <v>15</v>
      </c>
      <c r="F198" s="9">
        <v>36228</v>
      </c>
      <c r="G198" s="10">
        <v>5689.39</v>
      </c>
      <c r="H198" s="10">
        <v>5689.39</v>
      </c>
      <c r="I198" s="10">
        <f t="shared" si="4"/>
        <v>0</v>
      </c>
      <c r="J198" s="62" t="s">
        <v>563</v>
      </c>
      <c r="K198" s="62" t="s">
        <v>564</v>
      </c>
    </row>
    <row r="199" spans="1:11" ht="30">
      <c r="A199" s="7">
        <v>10</v>
      </c>
      <c r="B199" s="13" t="s">
        <v>565</v>
      </c>
      <c r="C199" s="13" t="s">
        <v>47</v>
      </c>
      <c r="D199" s="89">
        <v>1</v>
      </c>
      <c r="E199" s="93" t="s">
        <v>15</v>
      </c>
      <c r="F199" s="94" t="s">
        <v>566</v>
      </c>
      <c r="G199" s="51">
        <v>2029.46</v>
      </c>
      <c r="H199" s="51">
        <v>2029.46</v>
      </c>
      <c r="I199" s="10">
        <f t="shared" ref="I199:I205" si="5">G200-H200</f>
        <v>0</v>
      </c>
      <c r="J199" s="62" t="s">
        <v>567</v>
      </c>
      <c r="K199" s="62" t="s">
        <v>568</v>
      </c>
    </row>
    <row r="200" spans="1:11">
      <c r="A200" s="7">
        <v>11</v>
      </c>
      <c r="B200" s="13" t="s">
        <v>569</v>
      </c>
      <c r="C200" s="13" t="s">
        <v>47</v>
      </c>
      <c r="D200" s="89">
        <v>1</v>
      </c>
      <c r="E200" s="8" t="s">
        <v>15</v>
      </c>
      <c r="F200" s="94" t="s">
        <v>570</v>
      </c>
      <c r="G200" s="51">
        <v>1774.19</v>
      </c>
      <c r="H200" s="51">
        <v>1774.19</v>
      </c>
      <c r="I200" s="10">
        <f t="shared" si="5"/>
        <v>0</v>
      </c>
      <c r="J200" s="62" t="s">
        <v>571</v>
      </c>
      <c r="K200" s="62" t="s">
        <v>572</v>
      </c>
    </row>
    <row r="201" spans="1:11">
      <c r="A201" s="7">
        <v>12</v>
      </c>
      <c r="B201" s="13" t="s">
        <v>569</v>
      </c>
      <c r="C201" s="13" t="s">
        <v>47</v>
      </c>
      <c r="D201" s="89">
        <v>1</v>
      </c>
      <c r="E201" s="8" t="s">
        <v>15</v>
      </c>
      <c r="F201" s="94" t="s">
        <v>570</v>
      </c>
      <c r="G201" s="51">
        <v>1774.19</v>
      </c>
      <c r="H201" s="51">
        <v>1774.19</v>
      </c>
      <c r="I201" s="10">
        <f t="shared" si="5"/>
        <v>0</v>
      </c>
      <c r="J201" s="62" t="s">
        <v>573</v>
      </c>
      <c r="K201" s="62" t="s">
        <v>572</v>
      </c>
    </row>
    <row r="202" spans="1:11">
      <c r="A202" s="84">
        <v>13</v>
      </c>
      <c r="B202" s="13" t="s">
        <v>569</v>
      </c>
      <c r="C202" s="13" t="s">
        <v>47</v>
      </c>
      <c r="D202" s="89">
        <v>1</v>
      </c>
      <c r="E202" s="8" t="s">
        <v>15</v>
      </c>
      <c r="F202" s="94" t="s">
        <v>570</v>
      </c>
      <c r="G202" s="51">
        <v>1774.19</v>
      </c>
      <c r="H202" s="51">
        <v>1774.19</v>
      </c>
      <c r="I202" s="10">
        <f t="shared" si="5"/>
        <v>0</v>
      </c>
      <c r="J202" s="62" t="s">
        <v>574</v>
      </c>
      <c r="K202" s="62" t="s">
        <v>572</v>
      </c>
    </row>
    <row r="203" spans="1:11">
      <c r="A203" s="7">
        <v>14</v>
      </c>
      <c r="B203" s="13" t="s">
        <v>569</v>
      </c>
      <c r="C203" s="13" t="s">
        <v>47</v>
      </c>
      <c r="D203" s="89">
        <v>1</v>
      </c>
      <c r="E203" s="8" t="s">
        <v>15</v>
      </c>
      <c r="F203" s="94" t="s">
        <v>570</v>
      </c>
      <c r="G203" s="51">
        <v>1774.19</v>
      </c>
      <c r="H203" s="51">
        <v>1774.19</v>
      </c>
      <c r="I203" s="10">
        <f t="shared" si="5"/>
        <v>0</v>
      </c>
      <c r="J203" s="62" t="s">
        <v>575</v>
      </c>
      <c r="K203" s="62" t="s">
        <v>572</v>
      </c>
    </row>
    <row r="204" spans="1:11">
      <c r="A204" s="7">
        <v>15</v>
      </c>
      <c r="B204" s="13" t="s">
        <v>569</v>
      </c>
      <c r="C204" s="13" t="s">
        <v>47</v>
      </c>
      <c r="D204" s="89">
        <v>1</v>
      </c>
      <c r="E204" s="8" t="s">
        <v>15</v>
      </c>
      <c r="F204" s="94" t="s">
        <v>570</v>
      </c>
      <c r="G204" s="51">
        <v>1774.19</v>
      </c>
      <c r="H204" s="51">
        <v>1774.19</v>
      </c>
      <c r="I204" s="10">
        <f t="shared" si="5"/>
        <v>0</v>
      </c>
      <c r="J204" s="62" t="s">
        <v>576</v>
      </c>
      <c r="K204" s="62" t="s">
        <v>572</v>
      </c>
    </row>
    <row r="205" spans="1:11">
      <c r="A205" s="7">
        <v>16</v>
      </c>
      <c r="B205" s="13" t="s">
        <v>569</v>
      </c>
      <c r="C205" s="13" t="s">
        <v>47</v>
      </c>
      <c r="D205" s="89">
        <v>1</v>
      </c>
      <c r="E205" s="8" t="s">
        <v>15</v>
      </c>
      <c r="F205" s="94" t="s">
        <v>570</v>
      </c>
      <c r="G205" s="51">
        <v>1774.19</v>
      </c>
      <c r="H205" s="51">
        <v>1774.19</v>
      </c>
      <c r="I205" s="10">
        <f t="shared" si="5"/>
        <v>0</v>
      </c>
      <c r="J205" s="62" t="s">
        <v>577</v>
      </c>
      <c r="K205" s="62" t="s">
        <v>572</v>
      </c>
    </row>
    <row r="206" spans="1:11">
      <c r="A206" s="7">
        <v>17</v>
      </c>
      <c r="B206" s="13" t="s">
        <v>569</v>
      </c>
      <c r="C206" s="13" t="s">
        <v>47</v>
      </c>
      <c r="D206" s="89">
        <v>1</v>
      </c>
      <c r="E206" s="8" t="s">
        <v>15</v>
      </c>
      <c r="F206" s="94" t="s">
        <v>570</v>
      </c>
      <c r="G206" s="51">
        <v>1774.19</v>
      </c>
      <c r="H206" s="51">
        <v>1774.19</v>
      </c>
      <c r="I206" s="10">
        <f t="shared" ref="I206:I237" si="6">G206-H206</f>
        <v>0</v>
      </c>
      <c r="J206" s="62" t="s">
        <v>578</v>
      </c>
      <c r="K206" s="62" t="s">
        <v>572</v>
      </c>
    </row>
    <row r="207" spans="1:11">
      <c r="A207" s="7">
        <v>18</v>
      </c>
      <c r="B207" s="13" t="s">
        <v>569</v>
      </c>
      <c r="C207" s="13" t="s">
        <v>47</v>
      </c>
      <c r="D207" s="89">
        <v>1</v>
      </c>
      <c r="E207" s="8" t="s">
        <v>15</v>
      </c>
      <c r="F207" s="94" t="s">
        <v>570</v>
      </c>
      <c r="G207" s="51">
        <v>1774.19</v>
      </c>
      <c r="H207" s="51">
        <v>1774.19</v>
      </c>
      <c r="I207" s="10">
        <f t="shared" si="6"/>
        <v>0</v>
      </c>
      <c r="J207" s="62" t="s">
        <v>579</v>
      </c>
      <c r="K207" s="62" t="s">
        <v>572</v>
      </c>
    </row>
    <row r="208" spans="1:11">
      <c r="A208" s="7">
        <v>19</v>
      </c>
      <c r="B208" s="13" t="s">
        <v>569</v>
      </c>
      <c r="C208" s="13" t="s">
        <v>47</v>
      </c>
      <c r="D208" s="89">
        <v>1</v>
      </c>
      <c r="E208" s="8" t="s">
        <v>15</v>
      </c>
      <c r="F208" s="94" t="s">
        <v>570</v>
      </c>
      <c r="G208" s="51">
        <v>1774.19</v>
      </c>
      <c r="H208" s="51">
        <v>1774.19</v>
      </c>
      <c r="I208" s="10">
        <f t="shared" si="6"/>
        <v>0</v>
      </c>
      <c r="J208" s="62" t="s">
        <v>580</v>
      </c>
      <c r="K208" s="62" t="s">
        <v>572</v>
      </c>
    </row>
    <row r="209" spans="1:11">
      <c r="A209" s="7">
        <v>20</v>
      </c>
      <c r="B209" s="86" t="s">
        <v>569</v>
      </c>
      <c r="C209" s="13" t="s">
        <v>47</v>
      </c>
      <c r="D209" s="95">
        <v>1</v>
      </c>
      <c r="E209" s="8" t="s">
        <v>15</v>
      </c>
      <c r="F209" s="96" t="s">
        <v>570</v>
      </c>
      <c r="G209" s="97">
        <v>1774.19</v>
      </c>
      <c r="H209" s="97">
        <v>1774.19</v>
      </c>
      <c r="I209" s="10">
        <f t="shared" si="6"/>
        <v>0</v>
      </c>
      <c r="J209" s="62" t="s">
        <v>581</v>
      </c>
      <c r="K209" s="62" t="s">
        <v>572</v>
      </c>
    </row>
    <row r="210" spans="1:11" ht="30">
      <c r="A210" s="7">
        <v>21</v>
      </c>
      <c r="B210" s="58" t="s">
        <v>582</v>
      </c>
      <c r="C210" s="13" t="s">
        <v>14</v>
      </c>
      <c r="D210" s="48">
        <v>1</v>
      </c>
      <c r="E210" s="8" t="s">
        <v>15</v>
      </c>
      <c r="F210" s="49">
        <v>36873</v>
      </c>
      <c r="G210" s="98">
        <v>35037.17</v>
      </c>
      <c r="H210" s="98">
        <v>35037.17</v>
      </c>
      <c r="I210" s="10">
        <f t="shared" si="6"/>
        <v>0</v>
      </c>
      <c r="J210" s="62" t="s">
        <v>583</v>
      </c>
      <c r="K210" s="62" t="s">
        <v>584</v>
      </c>
    </row>
    <row r="211" spans="1:11" ht="30">
      <c r="A211" s="7">
        <v>22</v>
      </c>
      <c r="B211" s="13" t="s">
        <v>585</v>
      </c>
      <c r="C211" s="13" t="s">
        <v>47</v>
      </c>
      <c r="D211" s="89">
        <v>1</v>
      </c>
      <c r="E211" s="8" t="s">
        <v>15</v>
      </c>
      <c r="F211" s="44" t="s">
        <v>586</v>
      </c>
      <c r="G211" s="31">
        <v>10091.42</v>
      </c>
      <c r="H211" s="31">
        <v>10091.42</v>
      </c>
      <c r="I211" s="10">
        <f t="shared" si="6"/>
        <v>0</v>
      </c>
      <c r="J211" s="62" t="s">
        <v>587</v>
      </c>
      <c r="K211" s="62" t="s">
        <v>544</v>
      </c>
    </row>
    <row r="212" spans="1:11">
      <c r="A212" s="7">
        <v>23</v>
      </c>
      <c r="B212" s="13" t="s">
        <v>569</v>
      </c>
      <c r="C212" s="13" t="s">
        <v>47</v>
      </c>
      <c r="D212" s="89">
        <v>1</v>
      </c>
      <c r="E212" s="8" t="s">
        <v>15</v>
      </c>
      <c r="F212" s="44" t="s">
        <v>588</v>
      </c>
      <c r="G212" s="51">
        <v>1849.12</v>
      </c>
      <c r="H212" s="51">
        <v>1849.12</v>
      </c>
      <c r="I212" s="10">
        <f t="shared" si="6"/>
        <v>0</v>
      </c>
      <c r="J212" s="62" t="s">
        <v>589</v>
      </c>
      <c r="K212" s="62" t="s">
        <v>572</v>
      </c>
    </row>
    <row r="213" spans="1:11" ht="19.5" customHeight="1">
      <c r="A213" s="84">
        <v>24</v>
      </c>
      <c r="B213" s="13" t="s">
        <v>569</v>
      </c>
      <c r="C213" s="13" t="s">
        <v>47</v>
      </c>
      <c r="D213" s="89">
        <v>1</v>
      </c>
      <c r="E213" s="8" t="s">
        <v>15</v>
      </c>
      <c r="F213" s="44" t="s">
        <v>588</v>
      </c>
      <c r="G213" s="51">
        <v>1849.12</v>
      </c>
      <c r="H213" s="51">
        <v>1849.12</v>
      </c>
      <c r="I213" s="10">
        <f t="shared" si="6"/>
        <v>0</v>
      </c>
      <c r="J213" s="62" t="s">
        <v>590</v>
      </c>
      <c r="K213" s="62" t="s">
        <v>572</v>
      </c>
    </row>
    <row r="214" spans="1:11" ht="30">
      <c r="A214" s="7">
        <v>25</v>
      </c>
      <c r="B214" s="13" t="s">
        <v>591</v>
      </c>
      <c r="C214" s="13" t="s">
        <v>47</v>
      </c>
      <c r="D214" s="14">
        <v>1</v>
      </c>
      <c r="E214" s="8" t="s">
        <v>15</v>
      </c>
      <c r="F214" s="14">
        <v>2003</v>
      </c>
      <c r="G214" s="31">
        <v>4002</v>
      </c>
      <c r="H214" s="31">
        <v>4002</v>
      </c>
      <c r="I214" s="10">
        <f t="shared" si="6"/>
        <v>0</v>
      </c>
      <c r="J214" s="62" t="s">
        <v>592</v>
      </c>
      <c r="K214" s="62" t="s">
        <v>593</v>
      </c>
    </row>
    <row r="215" spans="1:11" ht="30">
      <c r="A215" s="7">
        <v>26</v>
      </c>
      <c r="B215" s="13" t="s">
        <v>594</v>
      </c>
      <c r="C215" s="13" t="s">
        <v>47</v>
      </c>
      <c r="D215" s="89">
        <v>1</v>
      </c>
      <c r="E215" s="8" t="s">
        <v>15</v>
      </c>
      <c r="F215" s="44" t="s">
        <v>595</v>
      </c>
      <c r="G215" s="31">
        <v>6500</v>
      </c>
      <c r="H215" s="31">
        <v>6500</v>
      </c>
      <c r="I215" s="10">
        <f t="shared" si="6"/>
        <v>0</v>
      </c>
      <c r="J215" s="62" t="s">
        <v>596</v>
      </c>
      <c r="K215" s="62" t="s">
        <v>597</v>
      </c>
    </row>
    <row r="216" spans="1:11" ht="30">
      <c r="A216" s="7">
        <v>27</v>
      </c>
      <c r="B216" s="13" t="s">
        <v>594</v>
      </c>
      <c r="C216" s="13" t="s">
        <v>47</v>
      </c>
      <c r="D216" s="89">
        <v>1</v>
      </c>
      <c r="E216" s="8" t="s">
        <v>15</v>
      </c>
      <c r="F216" s="44" t="s">
        <v>595</v>
      </c>
      <c r="G216" s="31">
        <v>6500</v>
      </c>
      <c r="H216" s="31">
        <v>6500</v>
      </c>
      <c r="I216" s="10">
        <f t="shared" si="6"/>
        <v>0</v>
      </c>
      <c r="J216" s="62" t="s">
        <v>598</v>
      </c>
      <c r="K216" s="62" t="s">
        <v>597</v>
      </c>
    </row>
    <row r="217" spans="1:11" ht="13.5" customHeight="1">
      <c r="A217" s="7">
        <v>28</v>
      </c>
      <c r="B217" s="15" t="s">
        <v>599</v>
      </c>
      <c r="C217" s="15" t="s">
        <v>47</v>
      </c>
      <c r="D217" s="92">
        <v>1</v>
      </c>
      <c r="E217" s="16" t="s">
        <v>15</v>
      </c>
      <c r="F217" s="99">
        <v>39743</v>
      </c>
      <c r="G217" s="17">
        <v>5594</v>
      </c>
      <c r="H217" s="100">
        <v>1629.63</v>
      </c>
      <c r="I217" s="17">
        <f t="shared" si="6"/>
        <v>3964.37</v>
      </c>
      <c r="J217" s="58" t="s">
        <v>600</v>
      </c>
      <c r="K217" s="58" t="s">
        <v>601</v>
      </c>
    </row>
    <row r="218" spans="1:11" ht="18" customHeight="1">
      <c r="A218" s="7">
        <v>29</v>
      </c>
      <c r="B218" s="15" t="s">
        <v>599</v>
      </c>
      <c r="C218" s="15" t="s">
        <v>47</v>
      </c>
      <c r="D218" s="92">
        <v>1</v>
      </c>
      <c r="E218" s="16" t="s">
        <v>15</v>
      </c>
      <c r="F218" s="99">
        <v>39743</v>
      </c>
      <c r="G218" s="17">
        <v>5594</v>
      </c>
      <c r="H218" s="100">
        <v>1629.63</v>
      </c>
      <c r="I218" s="17">
        <f t="shared" si="6"/>
        <v>3964.37</v>
      </c>
      <c r="J218" s="58" t="s">
        <v>602</v>
      </c>
      <c r="K218" s="58" t="s">
        <v>601</v>
      </c>
    </row>
    <row r="219" spans="1:11" ht="18" customHeight="1">
      <c r="A219" s="7">
        <v>30</v>
      </c>
      <c r="B219" s="15" t="s">
        <v>599</v>
      </c>
      <c r="C219" s="15" t="s">
        <v>47</v>
      </c>
      <c r="D219" s="92">
        <v>1</v>
      </c>
      <c r="E219" s="16" t="s">
        <v>15</v>
      </c>
      <c r="F219" s="99">
        <v>39743</v>
      </c>
      <c r="G219" s="17">
        <v>5594</v>
      </c>
      <c r="H219" s="100">
        <v>1629.63</v>
      </c>
      <c r="I219" s="17">
        <f t="shared" si="6"/>
        <v>3964.37</v>
      </c>
      <c r="J219" s="58" t="s">
        <v>603</v>
      </c>
      <c r="K219" s="58" t="s">
        <v>601</v>
      </c>
    </row>
    <row r="220" spans="1:11" ht="29.85" customHeight="1">
      <c r="A220" s="7">
        <v>31</v>
      </c>
      <c r="B220" s="15" t="s">
        <v>599</v>
      </c>
      <c r="C220" s="15" t="s">
        <v>47</v>
      </c>
      <c r="D220" s="92">
        <v>1</v>
      </c>
      <c r="E220" s="16" t="s">
        <v>15</v>
      </c>
      <c r="F220" s="99">
        <v>39743</v>
      </c>
      <c r="G220" s="17">
        <v>5594</v>
      </c>
      <c r="H220" s="100">
        <v>1629.63</v>
      </c>
      <c r="I220" s="17">
        <f t="shared" si="6"/>
        <v>3964.37</v>
      </c>
      <c r="J220" s="58" t="s">
        <v>604</v>
      </c>
      <c r="K220" s="58" t="s">
        <v>601</v>
      </c>
    </row>
    <row r="221" spans="1:11" ht="16.5" customHeight="1">
      <c r="A221" s="7">
        <v>32</v>
      </c>
      <c r="B221" s="15" t="s">
        <v>599</v>
      </c>
      <c r="C221" s="15" t="s">
        <v>47</v>
      </c>
      <c r="D221" s="92">
        <v>1</v>
      </c>
      <c r="E221" s="16" t="s">
        <v>15</v>
      </c>
      <c r="F221" s="99">
        <v>39743</v>
      </c>
      <c r="G221" s="17">
        <v>5594</v>
      </c>
      <c r="H221" s="100">
        <v>1629.63</v>
      </c>
      <c r="I221" s="17">
        <f t="shared" si="6"/>
        <v>3964.37</v>
      </c>
      <c r="J221" s="58" t="s">
        <v>605</v>
      </c>
      <c r="K221" s="58" t="s">
        <v>601</v>
      </c>
    </row>
    <row r="222" spans="1:11" ht="26.45" customHeight="1">
      <c r="A222" s="7">
        <v>33</v>
      </c>
      <c r="B222" s="15" t="s">
        <v>599</v>
      </c>
      <c r="C222" s="15" t="s">
        <v>47</v>
      </c>
      <c r="D222" s="92">
        <v>1</v>
      </c>
      <c r="E222" s="16" t="s">
        <v>15</v>
      </c>
      <c r="F222" s="99">
        <v>39743</v>
      </c>
      <c r="G222" s="17">
        <v>5594</v>
      </c>
      <c r="H222" s="100">
        <v>1629.63</v>
      </c>
      <c r="I222" s="17">
        <f t="shared" si="6"/>
        <v>3964.37</v>
      </c>
      <c r="J222" s="58" t="s">
        <v>606</v>
      </c>
      <c r="K222" s="58" t="s">
        <v>601</v>
      </c>
    </row>
    <row r="223" spans="1:11" ht="18.75" customHeight="1">
      <c r="A223" s="7">
        <v>34</v>
      </c>
      <c r="B223" s="15" t="s">
        <v>599</v>
      </c>
      <c r="C223" s="15" t="s">
        <v>47</v>
      </c>
      <c r="D223" s="92">
        <v>1</v>
      </c>
      <c r="E223" s="16" t="s">
        <v>15</v>
      </c>
      <c r="F223" s="99">
        <v>39743</v>
      </c>
      <c r="G223" s="17">
        <v>5594</v>
      </c>
      <c r="H223" s="100">
        <v>1629.69</v>
      </c>
      <c r="I223" s="17">
        <f t="shared" si="6"/>
        <v>3964.31</v>
      </c>
      <c r="J223" s="58" t="s">
        <v>607</v>
      </c>
      <c r="K223" s="58" t="s">
        <v>601</v>
      </c>
    </row>
    <row r="224" spans="1:11" ht="30">
      <c r="A224" s="7">
        <v>35</v>
      </c>
      <c r="B224" s="13" t="s">
        <v>608</v>
      </c>
      <c r="C224" s="13" t="s">
        <v>263</v>
      </c>
      <c r="D224" s="89">
        <v>1</v>
      </c>
      <c r="E224" s="8" t="s">
        <v>15</v>
      </c>
      <c r="F224" s="101">
        <v>41337</v>
      </c>
      <c r="G224" s="31">
        <v>5597</v>
      </c>
      <c r="H224" s="31">
        <v>5597</v>
      </c>
      <c r="I224" s="10">
        <f t="shared" si="6"/>
        <v>0</v>
      </c>
      <c r="J224" s="58" t="s">
        <v>609</v>
      </c>
      <c r="K224" s="58" t="s">
        <v>610</v>
      </c>
    </row>
    <row r="225" spans="1:11" ht="30">
      <c r="A225" s="7">
        <v>36</v>
      </c>
      <c r="B225" s="15" t="s">
        <v>611</v>
      </c>
      <c r="C225" s="15" t="s">
        <v>263</v>
      </c>
      <c r="D225" s="92">
        <v>1</v>
      </c>
      <c r="E225" s="16" t="s">
        <v>15</v>
      </c>
      <c r="F225" s="99">
        <v>41522</v>
      </c>
      <c r="G225" s="17">
        <v>2748</v>
      </c>
      <c r="H225" s="17">
        <v>2748</v>
      </c>
      <c r="I225" s="17">
        <f t="shared" si="6"/>
        <v>0</v>
      </c>
      <c r="J225" s="58" t="s">
        <v>612</v>
      </c>
      <c r="K225" s="58" t="s">
        <v>601</v>
      </c>
    </row>
    <row r="226" spans="1:11" ht="30">
      <c r="A226" s="7">
        <v>37</v>
      </c>
      <c r="B226" s="15" t="s">
        <v>611</v>
      </c>
      <c r="C226" s="15" t="s">
        <v>263</v>
      </c>
      <c r="D226" s="92">
        <v>1</v>
      </c>
      <c r="E226" s="16" t="s">
        <v>15</v>
      </c>
      <c r="F226" s="99">
        <v>41522</v>
      </c>
      <c r="G226" s="17">
        <v>2748</v>
      </c>
      <c r="H226" s="17">
        <v>2748</v>
      </c>
      <c r="I226" s="17">
        <f t="shared" si="6"/>
        <v>0</v>
      </c>
      <c r="J226" s="58" t="s">
        <v>613</v>
      </c>
      <c r="K226" s="58" t="s">
        <v>601</v>
      </c>
    </row>
    <row r="227" spans="1:11" ht="30">
      <c r="A227" s="7">
        <v>38</v>
      </c>
      <c r="B227" s="15" t="s">
        <v>611</v>
      </c>
      <c r="C227" s="15" t="s">
        <v>263</v>
      </c>
      <c r="D227" s="92">
        <v>1</v>
      </c>
      <c r="E227" s="16" t="s">
        <v>15</v>
      </c>
      <c r="F227" s="99">
        <v>41522</v>
      </c>
      <c r="G227" s="17">
        <v>2748</v>
      </c>
      <c r="H227" s="17">
        <v>2748</v>
      </c>
      <c r="I227" s="17">
        <f t="shared" si="6"/>
        <v>0</v>
      </c>
      <c r="J227" s="58" t="s">
        <v>614</v>
      </c>
      <c r="K227" s="58" t="s">
        <v>601</v>
      </c>
    </row>
    <row r="228" spans="1:11" ht="30">
      <c r="A228" s="7">
        <v>39</v>
      </c>
      <c r="B228" s="15" t="s">
        <v>611</v>
      </c>
      <c r="C228" s="15" t="s">
        <v>263</v>
      </c>
      <c r="D228" s="92">
        <v>1</v>
      </c>
      <c r="E228" s="16" t="s">
        <v>15</v>
      </c>
      <c r="F228" s="99">
        <v>41522</v>
      </c>
      <c r="G228" s="17">
        <v>2748</v>
      </c>
      <c r="H228" s="17">
        <v>2748</v>
      </c>
      <c r="I228" s="17">
        <f t="shared" si="6"/>
        <v>0</v>
      </c>
      <c r="J228" s="58" t="s">
        <v>615</v>
      </c>
      <c r="K228" s="58" t="s">
        <v>601</v>
      </c>
    </row>
    <row r="229" spans="1:11" ht="30">
      <c r="A229" s="7">
        <v>40</v>
      </c>
      <c r="B229" s="15" t="s">
        <v>611</v>
      </c>
      <c r="C229" s="15" t="s">
        <v>263</v>
      </c>
      <c r="D229" s="92">
        <v>1</v>
      </c>
      <c r="E229" s="16" t="s">
        <v>15</v>
      </c>
      <c r="F229" s="99">
        <v>41522</v>
      </c>
      <c r="G229" s="17">
        <v>2748</v>
      </c>
      <c r="H229" s="17">
        <v>2748</v>
      </c>
      <c r="I229" s="17">
        <f t="shared" si="6"/>
        <v>0</v>
      </c>
      <c r="J229" s="58" t="s">
        <v>616</v>
      </c>
      <c r="K229" s="58" t="s">
        <v>601</v>
      </c>
    </row>
    <row r="230" spans="1:11" ht="30">
      <c r="A230" s="7">
        <v>41</v>
      </c>
      <c r="B230" s="15" t="s">
        <v>611</v>
      </c>
      <c r="C230" s="15" t="s">
        <v>263</v>
      </c>
      <c r="D230" s="92">
        <v>1</v>
      </c>
      <c r="E230" s="16" t="s">
        <v>15</v>
      </c>
      <c r="F230" s="99">
        <v>41522</v>
      </c>
      <c r="G230" s="17">
        <v>2748</v>
      </c>
      <c r="H230" s="17">
        <v>2748</v>
      </c>
      <c r="I230" s="17">
        <f t="shared" si="6"/>
        <v>0</v>
      </c>
      <c r="J230" s="58" t="s">
        <v>617</v>
      </c>
      <c r="K230" s="58" t="s">
        <v>601</v>
      </c>
    </row>
    <row r="231" spans="1:11" ht="30">
      <c r="A231" s="7">
        <v>42</v>
      </c>
      <c r="B231" s="15" t="s">
        <v>611</v>
      </c>
      <c r="C231" s="15" t="s">
        <v>263</v>
      </c>
      <c r="D231" s="92">
        <v>1</v>
      </c>
      <c r="E231" s="16" t="s">
        <v>15</v>
      </c>
      <c r="F231" s="99">
        <v>41522</v>
      </c>
      <c r="G231" s="17">
        <v>2748</v>
      </c>
      <c r="H231" s="17">
        <v>2748</v>
      </c>
      <c r="I231" s="17">
        <f t="shared" si="6"/>
        <v>0</v>
      </c>
      <c r="J231" s="58" t="s">
        <v>618</v>
      </c>
      <c r="K231" s="58" t="s">
        <v>601</v>
      </c>
    </row>
    <row r="232" spans="1:11" ht="30">
      <c r="A232" s="84">
        <v>43</v>
      </c>
      <c r="B232" s="15" t="s">
        <v>611</v>
      </c>
      <c r="C232" s="15" t="s">
        <v>263</v>
      </c>
      <c r="D232" s="92">
        <v>1</v>
      </c>
      <c r="E232" s="16" t="s">
        <v>15</v>
      </c>
      <c r="F232" s="99">
        <v>41522</v>
      </c>
      <c r="G232" s="17">
        <v>2748</v>
      </c>
      <c r="H232" s="17">
        <v>2748</v>
      </c>
      <c r="I232" s="17">
        <f t="shared" si="6"/>
        <v>0</v>
      </c>
      <c r="J232" s="58" t="s">
        <v>619</v>
      </c>
      <c r="K232" s="58" t="s">
        <v>601</v>
      </c>
    </row>
    <row r="233" spans="1:11" ht="30">
      <c r="A233" s="7">
        <v>44</v>
      </c>
      <c r="B233" s="15" t="s">
        <v>611</v>
      </c>
      <c r="C233" s="15" t="s">
        <v>263</v>
      </c>
      <c r="D233" s="92">
        <v>1</v>
      </c>
      <c r="E233" s="16" t="s">
        <v>15</v>
      </c>
      <c r="F233" s="99">
        <v>41522</v>
      </c>
      <c r="G233" s="17">
        <v>2748</v>
      </c>
      <c r="H233" s="17">
        <v>2748</v>
      </c>
      <c r="I233" s="17">
        <f t="shared" si="6"/>
        <v>0</v>
      </c>
      <c r="J233" s="58" t="s">
        <v>620</v>
      </c>
      <c r="K233" s="58" t="s">
        <v>601</v>
      </c>
    </row>
    <row r="234" spans="1:11" ht="30">
      <c r="A234" s="7">
        <v>45</v>
      </c>
      <c r="B234" s="15" t="s">
        <v>611</v>
      </c>
      <c r="C234" s="15" t="s">
        <v>263</v>
      </c>
      <c r="D234" s="92">
        <v>1</v>
      </c>
      <c r="E234" s="16" t="s">
        <v>15</v>
      </c>
      <c r="F234" s="99">
        <v>41522</v>
      </c>
      <c r="G234" s="17">
        <v>2748</v>
      </c>
      <c r="H234" s="17">
        <v>2748</v>
      </c>
      <c r="I234" s="17">
        <f t="shared" si="6"/>
        <v>0</v>
      </c>
      <c r="J234" s="58" t="s">
        <v>621</v>
      </c>
      <c r="K234" s="58" t="s">
        <v>601</v>
      </c>
    </row>
    <row r="235" spans="1:11" ht="30">
      <c r="A235" s="7">
        <v>46</v>
      </c>
      <c r="B235" s="15" t="s">
        <v>611</v>
      </c>
      <c r="C235" s="15" t="s">
        <v>263</v>
      </c>
      <c r="D235" s="92">
        <v>1</v>
      </c>
      <c r="E235" s="16" t="s">
        <v>15</v>
      </c>
      <c r="F235" s="99">
        <v>41522</v>
      </c>
      <c r="G235" s="17">
        <v>2748</v>
      </c>
      <c r="H235" s="17">
        <v>2748</v>
      </c>
      <c r="I235" s="17">
        <f t="shared" si="6"/>
        <v>0</v>
      </c>
      <c r="J235" s="58" t="s">
        <v>622</v>
      </c>
      <c r="K235" s="58" t="s">
        <v>601</v>
      </c>
    </row>
    <row r="236" spans="1:11" ht="30">
      <c r="A236" s="7">
        <v>47</v>
      </c>
      <c r="B236" s="15" t="s">
        <v>611</v>
      </c>
      <c r="C236" s="15" t="s">
        <v>263</v>
      </c>
      <c r="D236" s="92">
        <v>1</v>
      </c>
      <c r="E236" s="16" t="s">
        <v>15</v>
      </c>
      <c r="F236" s="99">
        <v>41522</v>
      </c>
      <c r="G236" s="17">
        <v>2748</v>
      </c>
      <c r="H236" s="17">
        <v>2748</v>
      </c>
      <c r="I236" s="17">
        <f t="shared" si="6"/>
        <v>0</v>
      </c>
      <c r="J236" s="58" t="s">
        <v>623</v>
      </c>
      <c r="K236" s="58" t="s">
        <v>601</v>
      </c>
    </row>
    <row r="237" spans="1:11" ht="30">
      <c r="A237" s="7">
        <v>48</v>
      </c>
      <c r="B237" s="15" t="s">
        <v>611</v>
      </c>
      <c r="C237" s="15" t="s">
        <v>263</v>
      </c>
      <c r="D237" s="92">
        <v>1</v>
      </c>
      <c r="E237" s="16" t="s">
        <v>15</v>
      </c>
      <c r="F237" s="99">
        <v>41522</v>
      </c>
      <c r="G237" s="17">
        <v>2748</v>
      </c>
      <c r="H237" s="17">
        <v>2748</v>
      </c>
      <c r="I237" s="17">
        <f t="shared" si="6"/>
        <v>0</v>
      </c>
      <c r="J237" s="58" t="s">
        <v>624</v>
      </c>
      <c r="K237" s="58" t="s">
        <v>601</v>
      </c>
    </row>
    <row r="238" spans="1:11" ht="30">
      <c r="A238" s="7">
        <v>49</v>
      </c>
      <c r="B238" s="15" t="s">
        <v>611</v>
      </c>
      <c r="C238" s="15" t="s">
        <v>263</v>
      </c>
      <c r="D238" s="92">
        <v>1</v>
      </c>
      <c r="E238" s="16" t="s">
        <v>15</v>
      </c>
      <c r="F238" s="99">
        <v>41522</v>
      </c>
      <c r="G238" s="17">
        <v>2748</v>
      </c>
      <c r="H238" s="17">
        <v>2748</v>
      </c>
      <c r="I238" s="17">
        <f t="shared" ref="I238:I261" si="7">G238-H238</f>
        <v>0</v>
      </c>
      <c r="J238" s="58" t="s">
        <v>625</v>
      </c>
      <c r="K238" s="58" t="s">
        <v>601</v>
      </c>
    </row>
    <row r="239" spans="1:11" ht="30">
      <c r="A239" s="7">
        <v>50</v>
      </c>
      <c r="B239" s="15" t="s">
        <v>611</v>
      </c>
      <c r="C239" s="15" t="s">
        <v>263</v>
      </c>
      <c r="D239" s="92">
        <v>1</v>
      </c>
      <c r="E239" s="16" t="s">
        <v>15</v>
      </c>
      <c r="F239" s="99">
        <v>41522</v>
      </c>
      <c r="G239" s="17">
        <v>2748</v>
      </c>
      <c r="H239" s="17">
        <v>2748</v>
      </c>
      <c r="I239" s="17">
        <f t="shared" si="7"/>
        <v>0</v>
      </c>
      <c r="J239" s="58" t="s">
        <v>626</v>
      </c>
      <c r="K239" s="58" t="s">
        <v>601</v>
      </c>
    </row>
    <row r="240" spans="1:11" ht="30">
      <c r="A240" s="7">
        <v>51</v>
      </c>
      <c r="B240" s="15" t="s">
        <v>611</v>
      </c>
      <c r="C240" s="15" t="s">
        <v>263</v>
      </c>
      <c r="D240" s="92">
        <v>1</v>
      </c>
      <c r="E240" s="16" t="s">
        <v>15</v>
      </c>
      <c r="F240" s="99">
        <v>41522</v>
      </c>
      <c r="G240" s="17">
        <v>2748</v>
      </c>
      <c r="H240" s="17">
        <v>2748</v>
      </c>
      <c r="I240" s="17">
        <f t="shared" si="7"/>
        <v>0</v>
      </c>
      <c r="J240" s="58" t="s">
        <v>627</v>
      </c>
      <c r="K240" s="58" t="s">
        <v>601</v>
      </c>
    </row>
    <row r="241" spans="1:11" ht="30">
      <c r="A241" s="7">
        <v>52</v>
      </c>
      <c r="B241" s="15" t="s">
        <v>611</v>
      </c>
      <c r="C241" s="15" t="s">
        <v>263</v>
      </c>
      <c r="D241" s="92">
        <v>1</v>
      </c>
      <c r="E241" s="16" t="s">
        <v>15</v>
      </c>
      <c r="F241" s="99">
        <v>41522</v>
      </c>
      <c r="G241" s="17">
        <v>2748</v>
      </c>
      <c r="H241" s="17">
        <v>2748</v>
      </c>
      <c r="I241" s="17">
        <f t="shared" si="7"/>
        <v>0</v>
      </c>
      <c r="J241" s="58" t="s">
        <v>628</v>
      </c>
      <c r="K241" s="58" t="s">
        <v>601</v>
      </c>
    </row>
    <row r="242" spans="1:11" ht="30">
      <c r="A242" s="7">
        <v>53</v>
      </c>
      <c r="B242" s="15" t="s">
        <v>611</v>
      </c>
      <c r="C242" s="15" t="s">
        <v>263</v>
      </c>
      <c r="D242" s="92">
        <v>1</v>
      </c>
      <c r="E242" s="16" t="s">
        <v>15</v>
      </c>
      <c r="F242" s="99">
        <v>41522</v>
      </c>
      <c r="G242" s="17">
        <v>2748</v>
      </c>
      <c r="H242" s="17">
        <v>2748</v>
      </c>
      <c r="I242" s="17">
        <f t="shared" si="7"/>
        <v>0</v>
      </c>
      <c r="J242" s="58" t="s">
        <v>629</v>
      </c>
      <c r="K242" s="58" t="s">
        <v>601</v>
      </c>
    </row>
    <row r="243" spans="1:11" ht="30">
      <c r="A243" s="84">
        <v>54</v>
      </c>
      <c r="B243" s="15" t="s">
        <v>611</v>
      </c>
      <c r="C243" s="15" t="s">
        <v>263</v>
      </c>
      <c r="D243" s="92">
        <v>1</v>
      </c>
      <c r="E243" s="16" t="s">
        <v>15</v>
      </c>
      <c r="F243" s="99">
        <v>41522</v>
      </c>
      <c r="G243" s="17">
        <v>2748</v>
      </c>
      <c r="H243" s="17">
        <v>2748</v>
      </c>
      <c r="I243" s="17">
        <f t="shared" si="7"/>
        <v>0</v>
      </c>
      <c r="J243" s="58" t="s">
        <v>630</v>
      </c>
      <c r="K243" s="58" t="s">
        <v>601</v>
      </c>
    </row>
    <row r="244" spans="1:11" ht="30">
      <c r="A244" s="7">
        <v>62</v>
      </c>
      <c r="B244" s="15" t="s">
        <v>611</v>
      </c>
      <c r="C244" s="15" t="s">
        <v>263</v>
      </c>
      <c r="D244" s="92">
        <v>1</v>
      </c>
      <c r="E244" s="16" t="s">
        <v>15</v>
      </c>
      <c r="F244" s="99">
        <v>41522</v>
      </c>
      <c r="G244" s="17">
        <v>2748</v>
      </c>
      <c r="H244" s="17">
        <v>2748</v>
      </c>
      <c r="I244" s="17">
        <f t="shared" si="7"/>
        <v>0</v>
      </c>
      <c r="J244" s="58" t="s">
        <v>631</v>
      </c>
      <c r="K244" s="58" t="s">
        <v>601</v>
      </c>
    </row>
    <row r="245" spans="1:11" ht="30">
      <c r="A245" s="7">
        <v>63</v>
      </c>
      <c r="B245" s="15" t="s">
        <v>611</v>
      </c>
      <c r="C245" s="15" t="s">
        <v>263</v>
      </c>
      <c r="D245" s="92">
        <v>1</v>
      </c>
      <c r="E245" s="16" t="s">
        <v>15</v>
      </c>
      <c r="F245" s="99">
        <v>41522</v>
      </c>
      <c r="G245" s="17">
        <v>2748</v>
      </c>
      <c r="H245" s="17">
        <v>2748</v>
      </c>
      <c r="I245" s="17">
        <f t="shared" si="7"/>
        <v>0</v>
      </c>
      <c r="J245" s="58" t="s">
        <v>632</v>
      </c>
      <c r="K245" s="58" t="s">
        <v>601</v>
      </c>
    </row>
    <row r="246" spans="1:11" ht="30">
      <c r="A246" s="7">
        <v>64</v>
      </c>
      <c r="B246" s="15" t="s">
        <v>611</v>
      </c>
      <c r="C246" s="15" t="s">
        <v>263</v>
      </c>
      <c r="D246" s="92">
        <v>1</v>
      </c>
      <c r="E246" s="16" t="s">
        <v>15</v>
      </c>
      <c r="F246" s="99">
        <v>41522</v>
      </c>
      <c r="G246" s="17">
        <v>2748</v>
      </c>
      <c r="H246" s="17">
        <v>2748</v>
      </c>
      <c r="I246" s="17">
        <f t="shared" si="7"/>
        <v>0</v>
      </c>
      <c r="J246" s="58" t="s">
        <v>633</v>
      </c>
      <c r="K246" s="58" t="s">
        <v>601</v>
      </c>
    </row>
    <row r="247" spans="1:11" ht="30">
      <c r="A247" s="7">
        <v>65</v>
      </c>
      <c r="B247" s="15" t="s">
        <v>611</v>
      </c>
      <c r="C247" s="15" t="s">
        <v>263</v>
      </c>
      <c r="D247" s="92">
        <v>1</v>
      </c>
      <c r="E247" s="16" t="s">
        <v>15</v>
      </c>
      <c r="F247" s="99">
        <v>41522</v>
      </c>
      <c r="G247" s="17">
        <v>2748</v>
      </c>
      <c r="H247" s="17">
        <v>2748</v>
      </c>
      <c r="I247" s="17">
        <f t="shared" si="7"/>
        <v>0</v>
      </c>
      <c r="J247" s="58" t="s">
        <v>634</v>
      </c>
      <c r="K247" s="58" t="s">
        <v>601</v>
      </c>
    </row>
    <row r="248" spans="1:11" ht="45">
      <c r="A248" s="7">
        <v>66</v>
      </c>
      <c r="B248" s="13" t="s">
        <v>635</v>
      </c>
      <c r="C248" s="13" t="s">
        <v>263</v>
      </c>
      <c r="D248" s="89">
        <v>1</v>
      </c>
      <c r="E248" s="8" t="s">
        <v>15</v>
      </c>
      <c r="F248" s="45">
        <v>41627</v>
      </c>
      <c r="G248" s="31">
        <v>12990</v>
      </c>
      <c r="H248" s="31">
        <v>12990</v>
      </c>
      <c r="I248" s="10">
        <f t="shared" si="7"/>
        <v>0</v>
      </c>
      <c r="J248" s="58" t="s">
        <v>636</v>
      </c>
      <c r="K248" s="58" t="s">
        <v>637</v>
      </c>
    </row>
    <row r="249" spans="1:11" ht="29.25" customHeight="1">
      <c r="A249" s="7">
        <v>67</v>
      </c>
      <c r="B249" s="13" t="s">
        <v>638</v>
      </c>
      <c r="C249" s="13" t="s">
        <v>263</v>
      </c>
      <c r="D249" s="89">
        <v>1</v>
      </c>
      <c r="E249" s="8"/>
      <c r="F249" s="45">
        <v>41997</v>
      </c>
      <c r="G249" s="31">
        <v>3137</v>
      </c>
      <c r="H249" s="31">
        <v>3137</v>
      </c>
      <c r="I249" s="10">
        <f t="shared" si="7"/>
        <v>0</v>
      </c>
      <c r="J249" s="58" t="s">
        <v>639</v>
      </c>
      <c r="K249" s="58" t="s">
        <v>637</v>
      </c>
    </row>
    <row r="250" spans="1:11" ht="45">
      <c r="A250" s="7">
        <v>68</v>
      </c>
      <c r="B250" s="13" t="s">
        <v>640</v>
      </c>
      <c r="C250" s="13" t="s">
        <v>263</v>
      </c>
      <c r="D250" s="89">
        <v>1</v>
      </c>
      <c r="E250" s="8"/>
      <c r="F250" s="45">
        <v>41997</v>
      </c>
      <c r="G250" s="31">
        <v>7717</v>
      </c>
      <c r="H250" s="31">
        <v>7717</v>
      </c>
      <c r="I250" s="10">
        <f t="shared" si="7"/>
        <v>0</v>
      </c>
      <c r="J250" s="58" t="s">
        <v>641</v>
      </c>
      <c r="K250" s="58" t="s">
        <v>637</v>
      </c>
    </row>
    <row r="251" spans="1:11" ht="30">
      <c r="A251" s="7">
        <v>69</v>
      </c>
      <c r="B251" s="13" t="s">
        <v>642</v>
      </c>
      <c r="C251" s="13" t="s">
        <v>263</v>
      </c>
      <c r="D251" s="89">
        <v>1</v>
      </c>
      <c r="E251" s="8"/>
      <c r="F251" s="45">
        <v>41997</v>
      </c>
      <c r="G251" s="31">
        <v>10563</v>
      </c>
      <c r="H251" s="31">
        <v>10563</v>
      </c>
      <c r="I251" s="10">
        <f t="shared" si="7"/>
        <v>0</v>
      </c>
      <c r="J251" s="58" t="s">
        <v>643</v>
      </c>
      <c r="K251" s="58" t="s">
        <v>637</v>
      </c>
    </row>
    <row r="252" spans="1:11" ht="45">
      <c r="A252" s="84">
        <v>70</v>
      </c>
      <c r="B252" s="13" t="s">
        <v>644</v>
      </c>
      <c r="C252" s="13" t="s">
        <v>47</v>
      </c>
      <c r="D252" s="89">
        <v>1</v>
      </c>
      <c r="E252" s="8"/>
      <c r="F252" s="49">
        <v>42081</v>
      </c>
      <c r="G252" s="31">
        <v>7000</v>
      </c>
      <c r="H252" s="31">
        <v>7000</v>
      </c>
      <c r="I252" s="10">
        <f t="shared" si="7"/>
        <v>0</v>
      </c>
      <c r="J252" s="62" t="s">
        <v>645</v>
      </c>
      <c r="K252" s="62" t="s">
        <v>646</v>
      </c>
    </row>
    <row r="253" spans="1:11" ht="45">
      <c r="A253" s="7">
        <v>71</v>
      </c>
      <c r="B253" s="13" t="s">
        <v>647</v>
      </c>
      <c r="C253" s="13" t="s">
        <v>47</v>
      </c>
      <c r="D253" s="89">
        <v>1</v>
      </c>
      <c r="E253" s="8" t="s">
        <v>15</v>
      </c>
      <c r="F253" s="49">
        <v>42081</v>
      </c>
      <c r="G253" s="31">
        <v>5500</v>
      </c>
      <c r="H253" s="31">
        <v>5500</v>
      </c>
      <c r="I253" s="10">
        <f t="shared" si="7"/>
        <v>0</v>
      </c>
      <c r="J253" s="62" t="s">
        <v>648</v>
      </c>
      <c r="K253" s="62" t="s">
        <v>646</v>
      </c>
    </row>
    <row r="254" spans="1:11" ht="45">
      <c r="A254" s="7">
        <v>72</v>
      </c>
      <c r="B254" s="15" t="s">
        <v>649</v>
      </c>
      <c r="C254" s="15" t="s">
        <v>47</v>
      </c>
      <c r="D254" s="92">
        <v>1</v>
      </c>
      <c r="E254" s="16" t="s">
        <v>15</v>
      </c>
      <c r="F254" s="102">
        <v>42292</v>
      </c>
      <c r="G254" s="100">
        <v>4600</v>
      </c>
      <c r="H254" s="17">
        <v>229.03</v>
      </c>
      <c r="I254" s="17">
        <f t="shared" si="7"/>
        <v>4370.97</v>
      </c>
      <c r="J254" s="59" t="s">
        <v>650</v>
      </c>
      <c r="K254" s="58" t="s">
        <v>601</v>
      </c>
    </row>
    <row r="255" spans="1:11" ht="24.95" customHeight="1">
      <c r="A255" s="7">
        <v>73</v>
      </c>
      <c r="B255" s="15" t="s">
        <v>649</v>
      </c>
      <c r="C255" s="15" t="s">
        <v>47</v>
      </c>
      <c r="D255" s="92">
        <v>1</v>
      </c>
      <c r="E255" s="16" t="s">
        <v>15</v>
      </c>
      <c r="F255" s="102">
        <v>42292</v>
      </c>
      <c r="G255" s="100">
        <v>4600</v>
      </c>
      <c r="H255" s="17">
        <v>229.03</v>
      </c>
      <c r="I255" s="17">
        <f t="shared" si="7"/>
        <v>4370.97</v>
      </c>
      <c r="J255" s="59" t="s">
        <v>651</v>
      </c>
      <c r="K255" s="58" t="s">
        <v>601</v>
      </c>
    </row>
    <row r="256" spans="1:11" ht="45">
      <c r="A256" s="7">
        <v>74</v>
      </c>
      <c r="B256" s="15" t="s">
        <v>649</v>
      </c>
      <c r="C256" s="15" t="s">
        <v>47</v>
      </c>
      <c r="D256" s="92">
        <v>1</v>
      </c>
      <c r="E256" s="16" t="s">
        <v>15</v>
      </c>
      <c r="F256" s="102">
        <v>42292</v>
      </c>
      <c r="G256" s="100">
        <v>4600</v>
      </c>
      <c r="H256" s="17">
        <v>229.03</v>
      </c>
      <c r="I256" s="17">
        <f t="shared" si="7"/>
        <v>4370.97</v>
      </c>
      <c r="J256" s="59" t="s">
        <v>652</v>
      </c>
      <c r="K256" s="58" t="s">
        <v>601</v>
      </c>
    </row>
    <row r="257" spans="1:11" ht="45">
      <c r="A257" s="7">
        <v>75</v>
      </c>
      <c r="B257" s="15" t="s">
        <v>649</v>
      </c>
      <c r="C257" s="15" t="s">
        <v>47</v>
      </c>
      <c r="D257" s="92">
        <v>1</v>
      </c>
      <c r="E257" s="16" t="s">
        <v>15</v>
      </c>
      <c r="F257" s="102">
        <v>42292</v>
      </c>
      <c r="G257" s="100">
        <v>4600</v>
      </c>
      <c r="H257" s="17">
        <v>229.03</v>
      </c>
      <c r="I257" s="17">
        <f t="shared" si="7"/>
        <v>4370.97</v>
      </c>
      <c r="J257" s="59" t="s">
        <v>653</v>
      </c>
      <c r="K257" s="58" t="s">
        <v>601</v>
      </c>
    </row>
    <row r="258" spans="1:11" ht="45">
      <c r="A258" s="7">
        <v>76</v>
      </c>
      <c r="B258" s="15" t="s">
        <v>649</v>
      </c>
      <c r="C258" s="15" t="s">
        <v>47</v>
      </c>
      <c r="D258" s="92">
        <v>1</v>
      </c>
      <c r="E258" s="16" t="s">
        <v>15</v>
      </c>
      <c r="F258" s="102">
        <v>42292</v>
      </c>
      <c r="G258" s="100">
        <v>4600</v>
      </c>
      <c r="H258" s="17">
        <v>229.03</v>
      </c>
      <c r="I258" s="17">
        <f t="shared" si="7"/>
        <v>4370.97</v>
      </c>
      <c r="J258" s="59" t="s">
        <v>654</v>
      </c>
      <c r="K258" s="58" t="s">
        <v>601</v>
      </c>
    </row>
    <row r="259" spans="1:11" ht="45">
      <c r="A259" s="7">
        <v>77</v>
      </c>
      <c r="B259" s="15" t="s">
        <v>649</v>
      </c>
      <c r="C259" s="15" t="s">
        <v>47</v>
      </c>
      <c r="D259" s="92">
        <v>1</v>
      </c>
      <c r="E259" s="16" t="s">
        <v>15</v>
      </c>
      <c r="F259" s="102">
        <v>42292</v>
      </c>
      <c r="G259" s="100">
        <v>4600</v>
      </c>
      <c r="H259" s="17">
        <v>229.03</v>
      </c>
      <c r="I259" s="17">
        <f t="shared" si="7"/>
        <v>4370.97</v>
      </c>
      <c r="J259" s="59" t="s">
        <v>655</v>
      </c>
      <c r="K259" s="58" t="s">
        <v>601</v>
      </c>
    </row>
    <row r="260" spans="1:11" ht="45">
      <c r="A260" s="7">
        <v>78</v>
      </c>
      <c r="B260" s="15" t="s">
        <v>649</v>
      </c>
      <c r="C260" s="15" t="s">
        <v>47</v>
      </c>
      <c r="D260" s="92">
        <v>1</v>
      </c>
      <c r="E260" s="16" t="s">
        <v>15</v>
      </c>
      <c r="F260" s="102">
        <v>42292</v>
      </c>
      <c r="G260" s="100">
        <v>4600</v>
      </c>
      <c r="H260" s="17">
        <v>229.02</v>
      </c>
      <c r="I260" s="17">
        <f t="shared" si="7"/>
        <v>4370.9799999999996</v>
      </c>
      <c r="J260" s="59" t="s">
        <v>656</v>
      </c>
      <c r="K260" s="58" t="s">
        <v>601</v>
      </c>
    </row>
    <row r="261" spans="1:11" ht="30.75" customHeight="1">
      <c r="A261" s="7">
        <v>79</v>
      </c>
      <c r="B261" s="13" t="s">
        <v>657</v>
      </c>
      <c r="C261" s="13" t="s">
        <v>263</v>
      </c>
      <c r="D261" s="89">
        <v>1</v>
      </c>
      <c r="E261" s="8" t="s">
        <v>15</v>
      </c>
      <c r="F261" s="48">
        <v>2016</v>
      </c>
      <c r="G261" s="31">
        <v>5990</v>
      </c>
      <c r="H261" s="10">
        <v>5990</v>
      </c>
      <c r="I261" s="10">
        <f t="shared" si="7"/>
        <v>0</v>
      </c>
      <c r="J261" s="62" t="s">
        <v>658</v>
      </c>
      <c r="K261" s="62" t="s">
        <v>659</v>
      </c>
    </row>
    <row r="262" spans="1:11" ht="75">
      <c r="A262" s="84">
        <v>80</v>
      </c>
      <c r="B262" s="13" t="s">
        <v>660</v>
      </c>
      <c r="C262" s="13" t="s">
        <v>263</v>
      </c>
      <c r="D262" s="89">
        <v>1</v>
      </c>
      <c r="E262" s="83" t="s">
        <v>15</v>
      </c>
      <c r="F262" s="44">
        <v>2017</v>
      </c>
      <c r="G262" s="10">
        <v>19100</v>
      </c>
      <c r="H262" s="10">
        <v>19100</v>
      </c>
      <c r="I262" s="10">
        <v>0</v>
      </c>
      <c r="J262" s="62" t="s">
        <v>661</v>
      </c>
      <c r="K262" s="62" t="s">
        <v>637</v>
      </c>
    </row>
    <row r="263" spans="1:11" ht="45">
      <c r="A263" s="84">
        <v>81</v>
      </c>
      <c r="B263" s="13" t="s">
        <v>662</v>
      </c>
      <c r="C263" s="13" t="s">
        <v>263</v>
      </c>
      <c r="D263" s="89">
        <v>1</v>
      </c>
      <c r="E263" s="83" t="s">
        <v>15</v>
      </c>
      <c r="F263" s="44">
        <v>2017</v>
      </c>
      <c r="G263" s="10">
        <v>2530</v>
      </c>
      <c r="H263" s="10">
        <v>2530</v>
      </c>
      <c r="I263" s="10">
        <v>0</v>
      </c>
      <c r="J263" s="62" t="s">
        <v>663</v>
      </c>
      <c r="K263" s="103" t="s">
        <v>664</v>
      </c>
    </row>
    <row r="264" spans="1:11" ht="75">
      <c r="A264" s="84">
        <v>82</v>
      </c>
      <c r="B264" s="13" t="s">
        <v>665</v>
      </c>
      <c r="C264" s="13" t="s">
        <v>394</v>
      </c>
      <c r="D264" s="89">
        <v>1</v>
      </c>
      <c r="E264" s="83" t="s">
        <v>15</v>
      </c>
      <c r="F264" s="55" t="s">
        <v>666</v>
      </c>
      <c r="G264" s="51">
        <v>4071</v>
      </c>
      <c r="H264" s="51">
        <v>4071</v>
      </c>
      <c r="I264" s="10">
        <v>0</v>
      </c>
      <c r="J264" s="62" t="s">
        <v>667</v>
      </c>
      <c r="K264" s="103" t="s">
        <v>668</v>
      </c>
    </row>
    <row r="265" spans="1:11" ht="75">
      <c r="A265" s="84">
        <v>83</v>
      </c>
      <c r="B265" s="13" t="s">
        <v>669</v>
      </c>
      <c r="C265" s="13" t="s">
        <v>394</v>
      </c>
      <c r="D265" s="89">
        <v>1</v>
      </c>
      <c r="E265" s="83" t="s">
        <v>15</v>
      </c>
      <c r="F265" s="55" t="s">
        <v>670</v>
      </c>
      <c r="G265" s="10">
        <v>260564.78</v>
      </c>
      <c r="H265" s="10">
        <v>260564.78</v>
      </c>
      <c r="I265" s="10">
        <v>0</v>
      </c>
      <c r="J265" s="62" t="s">
        <v>671</v>
      </c>
      <c r="K265" s="103" t="s">
        <v>672</v>
      </c>
    </row>
    <row r="266" spans="1:11" ht="75">
      <c r="A266" s="84">
        <v>84</v>
      </c>
      <c r="B266" s="90" t="s">
        <v>673</v>
      </c>
      <c r="C266" s="13" t="s">
        <v>394</v>
      </c>
      <c r="D266" s="89">
        <v>1</v>
      </c>
      <c r="E266" s="83" t="s">
        <v>15</v>
      </c>
      <c r="F266" s="55" t="s">
        <v>674</v>
      </c>
      <c r="G266" s="10">
        <v>575000</v>
      </c>
      <c r="H266" s="10">
        <v>575000</v>
      </c>
      <c r="I266" s="10">
        <v>0</v>
      </c>
      <c r="J266" s="62" t="s">
        <v>675</v>
      </c>
      <c r="K266" s="103" t="s">
        <v>676</v>
      </c>
    </row>
    <row r="267" spans="1:11" ht="75">
      <c r="A267" s="84">
        <v>85</v>
      </c>
      <c r="B267" s="13" t="s">
        <v>677</v>
      </c>
      <c r="C267" s="13" t="s">
        <v>394</v>
      </c>
      <c r="D267" s="89">
        <v>1</v>
      </c>
      <c r="E267" s="83" t="s">
        <v>15</v>
      </c>
      <c r="F267" s="44"/>
      <c r="G267" s="10">
        <v>15594</v>
      </c>
      <c r="H267" s="10">
        <v>1594</v>
      </c>
      <c r="I267" s="10">
        <v>14000</v>
      </c>
      <c r="J267" s="62" t="s">
        <v>678</v>
      </c>
      <c r="K267" s="103" t="s">
        <v>679</v>
      </c>
    </row>
    <row r="268" spans="1:11" ht="75">
      <c r="A268" s="84">
        <v>86</v>
      </c>
      <c r="B268" s="13" t="s">
        <v>680</v>
      </c>
      <c r="C268" s="13" t="s">
        <v>394</v>
      </c>
      <c r="D268" s="89">
        <v>1</v>
      </c>
      <c r="E268" s="83" t="s">
        <v>15</v>
      </c>
      <c r="F268" s="44"/>
      <c r="G268" s="10">
        <v>137500</v>
      </c>
      <c r="H268" s="10">
        <v>137500</v>
      </c>
      <c r="I268" s="10">
        <v>0</v>
      </c>
      <c r="J268" s="62" t="s">
        <v>681</v>
      </c>
      <c r="K268" s="103" t="s">
        <v>682</v>
      </c>
    </row>
    <row r="269" spans="1:11" ht="75">
      <c r="A269" s="84">
        <v>87</v>
      </c>
      <c r="B269" s="13" t="s">
        <v>683</v>
      </c>
      <c r="C269" s="13" t="s">
        <v>394</v>
      </c>
      <c r="D269" s="89">
        <v>1</v>
      </c>
      <c r="E269" s="83" t="s">
        <v>15</v>
      </c>
      <c r="F269" s="44"/>
      <c r="G269" s="10">
        <v>837840</v>
      </c>
      <c r="H269" s="10">
        <v>87616.79</v>
      </c>
      <c r="I269" s="10">
        <f>G269-H269</f>
        <v>750223.21</v>
      </c>
      <c r="J269" s="62" t="s">
        <v>684</v>
      </c>
      <c r="K269" s="103" t="s">
        <v>676</v>
      </c>
    </row>
    <row r="270" spans="1:11" ht="90">
      <c r="A270" s="84">
        <v>88</v>
      </c>
      <c r="B270" s="13" t="s">
        <v>685</v>
      </c>
      <c r="C270" s="13" t="s">
        <v>394</v>
      </c>
      <c r="D270" s="89">
        <v>1</v>
      </c>
      <c r="E270" s="83" t="s">
        <v>15</v>
      </c>
      <c r="F270" s="44">
        <v>2019</v>
      </c>
      <c r="G270" s="10">
        <v>25000</v>
      </c>
      <c r="H270" s="10">
        <v>25000</v>
      </c>
      <c r="I270" s="10">
        <v>0</v>
      </c>
      <c r="J270" s="62" t="s">
        <v>686</v>
      </c>
      <c r="K270" s="103" t="s">
        <v>687</v>
      </c>
    </row>
    <row r="271" spans="1:11" ht="63.6" customHeight="1">
      <c r="A271" s="84">
        <v>89</v>
      </c>
      <c r="B271" s="104" t="s">
        <v>688</v>
      </c>
      <c r="C271" s="104" t="s">
        <v>689</v>
      </c>
      <c r="D271" s="89">
        <v>1</v>
      </c>
      <c r="E271" s="83" t="s">
        <v>15</v>
      </c>
      <c r="F271" s="44">
        <v>2020</v>
      </c>
      <c r="G271" s="105">
        <v>244754.73</v>
      </c>
      <c r="H271" s="105">
        <v>244754.73</v>
      </c>
      <c r="I271" s="10">
        <f t="shared" ref="I271:I294" si="8">G271-H271</f>
        <v>0</v>
      </c>
      <c r="J271" s="62" t="s">
        <v>690</v>
      </c>
      <c r="K271" s="103" t="s">
        <v>691</v>
      </c>
    </row>
    <row r="272" spans="1:11" ht="63.6" customHeight="1">
      <c r="A272" s="84">
        <v>90</v>
      </c>
      <c r="B272" s="104" t="s">
        <v>688</v>
      </c>
      <c r="C272" s="104" t="s">
        <v>692</v>
      </c>
      <c r="D272" s="89">
        <v>1</v>
      </c>
      <c r="E272" s="83" t="s">
        <v>15</v>
      </c>
      <c r="F272" s="44">
        <v>2020</v>
      </c>
      <c r="G272" s="105">
        <v>244754.73</v>
      </c>
      <c r="H272" s="105">
        <v>244754.73</v>
      </c>
      <c r="I272" s="10">
        <f t="shared" si="8"/>
        <v>0</v>
      </c>
      <c r="J272" s="62" t="s">
        <v>693</v>
      </c>
      <c r="K272" s="103" t="s">
        <v>691</v>
      </c>
    </row>
    <row r="273" spans="1:11" ht="73.7" customHeight="1">
      <c r="A273" s="84">
        <v>91</v>
      </c>
      <c r="B273" s="104" t="s">
        <v>688</v>
      </c>
      <c r="C273" s="104" t="s">
        <v>694</v>
      </c>
      <c r="D273" s="89">
        <v>1</v>
      </c>
      <c r="E273" s="83" t="s">
        <v>15</v>
      </c>
      <c r="F273" s="44">
        <v>2020</v>
      </c>
      <c r="G273" s="105">
        <v>244754.72</v>
      </c>
      <c r="H273" s="105">
        <v>244754.72</v>
      </c>
      <c r="I273" s="10">
        <f t="shared" si="8"/>
        <v>0</v>
      </c>
      <c r="J273" s="62" t="s">
        <v>695</v>
      </c>
      <c r="K273" s="103" t="s">
        <v>691</v>
      </c>
    </row>
    <row r="274" spans="1:11" ht="55.7" customHeight="1">
      <c r="A274" s="84">
        <v>92</v>
      </c>
      <c r="B274" s="104" t="s">
        <v>696</v>
      </c>
      <c r="C274" s="104" t="s">
        <v>697</v>
      </c>
      <c r="D274" s="89">
        <v>2</v>
      </c>
      <c r="E274" s="83" t="s">
        <v>15</v>
      </c>
      <c r="F274" s="44">
        <v>2020</v>
      </c>
      <c r="G274" s="105">
        <v>23790</v>
      </c>
      <c r="H274" s="105">
        <v>23790</v>
      </c>
      <c r="I274" s="10">
        <f t="shared" si="8"/>
        <v>0</v>
      </c>
      <c r="J274" s="62" t="s">
        <v>698</v>
      </c>
      <c r="K274" s="103" t="s">
        <v>699</v>
      </c>
    </row>
    <row r="275" spans="1:11" ht="54.75" customHeight="1">
      <c r="A275" s="84">
        <v>93</v>
      </c>
      <c r="B275" s="104" t="s">
        <v>696</v>
      </c>
      <c r="C275" s="104" t="s">
        <v>700</v>
      </c>
      <c r="D275" s="89">
        <v>2</v>
      </c>
      <c r="E275" s="83" t="s">
        <v>15</v>
      </c>
      <c r="F275" s="44">
        <v>2020</v>
      </c>
      <c r="G275" s="105">
        <v>23790</v>
      </c>
      <c r="H275" s="105">
        <v>23790</v>
      </c>
      <c r="I275" s="10">
        <f t="shared" si="8"/>
        <v>0</v>
      </c>
      <c r="J275" s="62" t="s">
        <v>348</v>
      </c>
      <c r="K275" s="103" t="s">
        <v>699</v>
      </c>
    </row>
    <row r="276" spans="1:11" ht="73.7" customHeight="1">
      <c r="A276" s="84">
        <v>94</v>
      </c>
      <c r="B276" s="104" t="s">
        <v>696</v>
      </c>
      <c r="C276" s="104" t="s">
        <v>701</v>
      </c>
      <c r="D276" s="89">
        <v>2</v>
      </c>
      <c r="E276" s="83" t="s">
        <v>15</v>
      </c>
      <c r="F276" s="44">
        <v>2020</v>
      </c>
      <c r="G276" s="105">
        <v>23790</v>
      </c>
      <c r="H276" s="105">
        <v>23790</v>
      </c>
      <c r="I276" s="10">
        <f t="shared" si="8"/>
        <v>0</v>
      </c>
      <c r="J276" s="62" t="s">
        <v>702</v>
      </c>
      <c r="K276" s="103" t="s">
        <v>699</v>
      </c>
    </row>
    <row r="277" spans="1:11" ht="73.7" customHeight="1">
      <c r="A277" s="84">
        <v>95</v>
      </c>
      <c r="B277" s="104" t="s">
        <v>696</v>
      </c>
      <c r="C277" s="104" t="s">
        <v>703</v>
      </c>
      <c r="D277" s="89">
        <v>1</v>
      </c>
      <c r="E277" s="83" t="s">
        <v>15</v>
      </c>
      <c r="F277" s="44">
        <v>2020</v>
      </c>
      <c r="G277" s="105">
        <v>11895</v>
      </c>
      <c r="H277" s="105">
        <v>11895</v>
      </c>
      <c r="I277" s="10">
        <f t="shared" si="8"/>
        <v>0</v>
      </c>
      <c r="J277" s="62" t="s">
        <v>704</v>
      </c>
      <c r="K277" s="103" t="s">
        <v>699</v>
      </c>
    </row>
    <row r="278" spans="1:11" ht="73.7" customHeight="1">
      <c r="A278" s="84">
        <v>96</v>
      </c>
      <c r="B278" s="104" t="s">
        <v>696</v>
      </c>
      <c r="C278" s="104" t="s">
        <v>705</v>
      </c>
      <c r="D278" s="89">
        <v>1</v>
      </c>
      <c r="E278" s="83" t="s">
        <v>15</v>
      </c>
      <c r="F278" s="44">
        <v>2020</v>
      </c>
      <c r="G278" s="105">
        <v>11895</v>
      </c>
      <c r="H278" s="105">
        <v>11895</v>
      </c>
      <c r="I278" s="10">
        <f t="shared" si="8"/>
        <v>0</v>
      </c>
      <c r="J278" s="62" t="s">
        <v>706</v>
      </c>
      <c r="K278" s="103" t="s">
        <v>699</v>
      </c>
    </row>
    <row r="279" spans="1:11" ht="61.7" customHeight="1">
      <c r="A279" s="84">
        <v>97</v>
      </c>
      <c r="B279" s="104" t="s">
        <v>696</v>
      </c>
      <c r="C279" s="104" t="s">
        <v>707</v>
      </c>
      <c r="D279" s="89">
        <v>1</v>
      </c>
      <c r="E279" s="83" t="s">
        <v>15</v>
      </c>
      <c r="F279" s="44">
        <v>2020</v>
      </c>
      <c r="G279" s="105">
        <v>11895</v>
      </c>
      <c r="H279" s="105">
        <v>11895</v>
      </c>
      <c r="I279" s="10">
        <f t="shared" si="8"/>
        <v>0</v>
      </c>
      <c r="J279" s="62" t="s">
        <v>708</v>
      </c>
      <c r="K279" s="103" t="s">
        <v>699</v>
      </c>
    </row>
    <row r="280" spans="1:11" ht="73.7" customHeight="1">
      <c r="A280" s="84">
        <v>98</v>
      </c>
      <c r="B280" s="104" t="s">
        <v>696</v>
      </c>
      <c r="C280" s="104" t="s">
        <v>709</v>
      </c>
      <c r="D280" s="89">
        <v>2</v>
      </c>
      <c r="E280" s="83" t="s">
        <v>15</v>
      </c>
      <c r="F280" s="44">
        <v>2020</v>
      </c>
      <c r="G280" s="105">
        <v>23790</v>
      </c>
      <c r="H280" s="105">
        <v>23790</v>
      </c>
      <c r="I280" s="10">
        <f t="shared" si="8"/>
        <v>0</v>
      </c>
      <c r="J280" s="62" t="s">
        <v>710</v>
      </c>
      <c r="K280" s="103" t="s">
        <v>699</v>
      </c>
    </row>
    <row r="281" spans="1:11" ht="73.7" customHeight="1">
      <c r="A281" s="84">
        <v>99</v>
      </c>
      <c r="B281" s="104" t="s">
        <v>696</v>
      </c>
      <c r="C281" s="104" t="s">
        <v>711</v>
      </c>
      <c r="D281" s="89">
        <v>2</v>
      </c>
      <c r="E281" s="83" t="s">
        <v>15</v>
      </c>
      <c r="F281" s="44">
        <v>2020</v>
      </c>
      <c r="G281" s="105">
        <v>23790</v>
      </c>
      <c r="H281" s="105">
        <v>23790</v>
      </c>
      <c r="I281" s="10">
        <f t="shared" si="8"/>
        <v>0</v>
      </c>
      <c r="J281" s="62" t="s">
        <v>712</v>
      </c>
      <c r="K281" s="103" t="s">
        <v>699</v>
      </c>
    </row>
    <row r="282" spans="1:11" ht="52.7" customHeight="1">
      <c r="A282" s="84">
        <v>100</v>
      </c>
      <c r="B282" s="104" t="s">
        <v>696</v>
      </c>
      <c r="C282" s="104" t="s">
        <v>713</v>
      </c>
      <c r="D282" s="89">
        <v>2</v>
      </c>
      <c r="E282" s="83" t="s">
        <v>15</v>
      </c>
      <c r="F282" s="44">
        <v>2020</v>
      </c>
      <c r="G282" s="105">
        <v>23790</v>
      </c>
      <c r="H282" s="105">
        <v>23790</v>
      </c>
      <c r="I282" s="10">
        <f t="shared" si="8"/>
        <v>0</v>
      </c>
      <c r="J282" s="62" t="s">
        <v>714</v>
      </c>
      <c r="K282" s="103" t="s">
        <v>699</v>
      </c>
    </row>
    <row r="283" spans="1:11" ht="55.7" customHeight="1">
      <c r="A283" s="84">
        <v>101</v>
      </c>
      <c r="B283" s="104" t="s">
        <v>696</v>
      </c>
      <c r="C283" s="104" t="s">
        <v>715</v>
      </c>
      <c r="D283" s="89">
        <v>2</v>
      </c>
      <c r="E283" s="83" t="s">
        <v>15</v>
      </c>
      <c r="F283" s="44">
        <v>2020</v>
      </c>
      <c r="G283" s="105">
        <v>23790</v>
      </c>
      <c r="H283" s="105">
        <v>23790</v>
      </c>
      <c r="I283" s="10">
        <f t="shared" si="8"/>
        <v>0</v>
      </c>
      <c r="J283" s="62" t="s">
        <v>716</v>
      </c>
      <c r="K283" s="103" t="s">
        <v>699</v>
      </c>
    </row>
    <row r="284" spans="1:11" ht="56.65" customHeight="1">
      <c r="A284" s="84">
        <v>102</v>
      </c>
      <c r="B284" s="104" t="s">
        <v>696</v>
      </c>
      <c r="C284" s="104" t="s">
        <v>717</v>
      </c>
      <c r="D284" s="89">
        <v>1</v>
      </c>
      <c r="E284" s="83" t="s">
        <v>15</v>
      </c>
      <c r="F284" s="44">
        <v>2020</v>
      </c>
      <c r="G284" s="105">
        <v>11895</v>
      </c>
      <c r="H284" s="105">
        <v>11895</v>
      </c>
      <c r="I284" s="10">
        <f t="shared" si="8"/>
        <v>0</v>
      </c>
      <c r="J284" s="62" t="s">
        <v>718</v>
      </c>
      <c r="K284" s="103" t="s">
        <v>699</v>
      </c>
    </row>
    <row r="285" spans="1:11" ht="73.7" customHeight="1">
      <c r="A285" s="84">
        <v>103</v>
      </c>
      <c r="B285" s="104" t="s">
        <v>696</v>
      </c>
      <c r="C285" s="104" t="s">
        <v>719</v>
      </c>
      <c r="D285" s="89">
        <v>1</v>
      </c>
      <c r="E285" s="83" t="s">
        <v>15</v>
      </c>
      <c r="F285" s="44">
        <v>2020</v>
      </c>
      <c r="G285" s="105">
        <v>11895</v>
      </c>
      <c r="H285" s="105">
        <v>11895</v>
      </c>
      <c r="I285" s="10">
        <f t="shared" si="8"/>
        <v>0</v>
      </c>
      <c r="J285" s="62" t="s">
        <v>720</v>
      </c>
      <c r="K285" s="103" t="s">
        <v>699</v>
      </c>
    </row>
    <row r="286" spans="1:11" ht="61.7" customHeight="1">
      <c r="A286" s="84">
        <v>104</v>
      </c>
      <c r="B286" s="104" t="s">
        <v>696</v>
      </c>
      <c r="C286" s="104" t="s">
        <v>721</v>
      </c>
      <c r="D286" s="89">
        <v>1</v>
      </c>
      <c r="E286" s="83" t="s">
        <v>15</v>
      </c>
      <c r="F286" s="44">
        <v>2020</v>
      </c>
      <c r="G286" s="105">
        <v>11895</v>
      </c>
      <c r="H286" s="105">
        <v>11895</v>
      </c>
      <c r="I286" s="10">
        <f t="shared" si="8"/>
        <v>0</v>
      </c>
      <c r="J286" s="62" t="s">
        <v>722</v>
      </c>
      <c r="K286" s="103" t="s">
        <v>699</v>
      </c>
    </row>
    <row r="287" spans="1:11" ht="53.65" customHeight="1">
      <c r="A287" s="84">
        <v>105</v>
      </c>
      <c r="B287" s="104" t="s">
        <v>696</v>
      </c>
      <c r="C287" s="104" t="s">
        <v>723</v>
      </c>
      <c r="D287" s="89">
        <v>2</v>
      </c>
      <c r="E287" s="83" t="s">
        <v>15</v>
      </c>
      <c r="F287" s="44">
        <v>2020</v>
      </c>
      <c r="G287" s="105">
        <v>23790</v>
      </c>
      <c r="H287" s="105">
        <v>23790</v>
      </c>
      <c r="I287" s="10">
        <f t="shared" si="8"/>
        <v>0</v>
      </c>
      <c r="J287" s="62" t="s">
        <v>724</v>
      </c>
      <c r="K287" s="103" t="s">
        <v>699</v>
      </c>
    </row>
    <row r="288" spans="1:11" ht="52.7" customHeight="1">
      <c r="A288" s="84">
        <v>106</v>
      </c>
      <c r="B288" s="104" t="s">
        <v>696</v>
      </c>
      <c r="C288" s="104" t="s">
        <v>725</v>
      </c>
      <c r="D288" s="89">
        <v>1</v>
      </c>
      <c r="E288" s="83" t="s">
        <v>15</v>
      </c>
      <c r="F288" s="44">
        <v>2020</v>
      </c>
      <c r="G288" s="105">
        <v>11895</v>
      </c>
      <c r="H288" s="105">
        <v>11895</v>
      </c>
      <c r="I288" s="10">
        <f t="shared" si="8"/>
        <v>0</v>
      </c>
      <c r="J288" s="62" t="s">
        <v>726</v>
      </c>
      <c r="K288" s="103" t="s">
        <v>699</v>
      </c>
    </row>
    <row r="289" spans="1:12" ht="50.65" customHeight="1">
      <c r="A289" s="84">
        <v>107</v>
      </c>
      <c r="B289" s="104" t="s">
        <v>696</v>
      </c>
      <c r="C289" s="106" t="s">
        <v>727</v>
      </c>
      <c r="D289" s="89">
        <v>2</v>
      </c>
      <c r="E289" s="83" t="s">
        <v>15</v>
      </c>
      <c r="F289" s="44">
        <v>2020</v>
      </c>
      <c r="G289" s="105">
        <v>23790</v>
      </c>
      <c r="H289" s="105">
        <v>23790</v>
      </c>
      <c r="I289" s="10">
        <f t="shared" si="8"/>
        <v>0</v>
      </c>
      <c r="J289" s="62" t="s">
        <v>728</v>
      </c>
      <c r="K289" s="103" t="s">
        <v>699</v>
      </c>
    </row>
    <row r="290" spans="1:12" ht="73.7" customHeight="1">
      <c r="A290" s="84">
        <v>108</v>
      </c>
      <c r="B290" s="104" t="s">
        <v>696</v>
      </c>
      <c r="C290" s="104" t="s">
        <v>729</v>
      </c>
      <c r="D290" s="89">
        <v>1</v>
      </c>
      <c r="E290" s="83" t="s">
        <v>15</v>
      </c>
      <c r="F290" s="44">
        <v>2020</v>
      </c>
      <c r="G290" s="105">
        <v>11895</v>
      </c>
      <c r="H290" s="105">
        <v>11895</v>
      </c>
      <c r="I290" s="10">
        <f t="shared" si="8"/>
        <v>0</v>
      </c>
      <c r="J290" s="62" t="s">
        <v>730</v>
      </c>
      <c r="K290" s="103" t="s">
        <v>699</v>
      </c>
    </row>
    <row r="291" spans="1:12" ht="73.7" customHeight="1">
      <c r="A291" s="84">
        <v>109</v>
      </c>
      <c r="B291" s="104" t="s">
        <v>696</v>
      </c>
      <c r="C291" s="104" t="s">
        <v>731</v>
      </c>
      <c r="D291" s="89">
        <v>2</v>
      </c>
      <c r="E291" s="83" t="s">
        <v>15</v>
      </c>
      <c r="F291" s="44">
        <v>2020</v>
      </c>
      <c r="G291" s="105">
        <v>23790</v>
      </c>
      <c r="H291" s="105">
        <v>23790</v>
      </c>
      <c r="I291" s="10">
        <f t="shared" si="8"/>
        <v>0</v>
      </c>
      <c r="J291" s="62" t="s">
        <v>732</v>
      </c>
      <c r="K291" s="103" t="s">
        <v>699</v>
      </c>
    </row>
    <row r="292" spans="1:12" ht="73.7" customHeight="1">
      <c r="A292" s="84">
        <v>110</v>
      </c>
      <c r="B292" s="104" t="s">
        <v>696</v>
      </c>
      <c r="C292" s="104" t="s">
        <v>733</v>
      </c>
      <c r="D292" s="89">
        <v>1</v>
      </c>
      <c r="E292" s="83" t="s">
        <v>15</v>
      </c>
      <c r="F292" s="44">
        <v>2020</v>
      </c>
      <c r="G292" s="105">
        <v>11895</v>
      </c>
      <c r="H292" s="105">
        <v>11895</v>
      </c>
      <c r="I292" s="10">
        <f t="shared" si="8"/>
        <v>0</v>
      </c>
      <c r="J292" s="62" t="s">
        <v>734</v>
      </c>
      <c r="K292" s="103" t="s">
        <v>699</v>
      </c>
    </row>
    <row r="293" spans="1:12" ht="76.7" customHeight="1">
      <c r="A293" s="84">
        <v>111</v>
      </c>
      <c r="B293" s="104" t="s">
        <v>696</v>
      </c>
      <c r="C293" s="104" t="s">
        <v>735</v>
      </c>
      <c r="D293" s="89">
        <v>2</v>
      </c>
      <c r="E293" s="83" t="s">
        <v>15</v>
      </c>
      <c r="F293" s="44">
        <v>2020</v>
      </c>
      <c r="G293" s="105">
        <v>23790</v>
      </c>
      <c r="H293" s="105">
        <v>23790</v>
      </c>
      <c r="I293" s="10">
        <f t="shared" si="8"/>
        <v>0</v>
      </c>
      <c r="J293" s="62" t="s">
        <v>736</v>
      </c>
      <c r="K293" s="103" t="s">
        <v>699</v>
      </c>
    </row>
    <row r="294" spans="1:12" ht="56.65" customHeight="1">
      <c r="A294" s="84">
        <v>112</v>
      </c>
      <c r="B294" s="104" t="s">
        <v>696</v>
      </c>
      <c r="C294" s="104" t="s">
        <v>737</v>
      </c>
      <c r="D294" s="89">
        <v>1</v>
      </c>
      <c r="E294" s="83" t="s">
        <v>15</v>
      </c>
      <c r="F294" s="44">
        <v>2020</v>
      </c>
      <c r="G294" s="105">
        <v>11895</v>
      </c>
      <c r="H294" s="105">
        <v>11895</v>
      </c>
      <c r="I294" s="10">
        <f t="shared" si="8"/>
        <v>0</v>
      </c>
      <c r="J294" s="62" t="s">
        <v>738</v>
      </c>
      <c r="K294" s="103" t="s">
        <v>699</v>
      </c>
    </row>
    <row r="295" spans="1:12" s="107" customFormat="1" ht="32.85" customHeight="1">
      <c r="A295" s="77"/>
      <c r="B295" s="77" t="s">
        <v>739</v>
      </c>
      <c r="C295" s="77"/>
      <c r="D295" s="78" t="s">
        <v>45</v>
      </c>
      <c r="E295" s="78" t="s">
        <v>45</v>
      </c>
      <c r="F295" s="78" t="s">
        <v>45</v>
      </c>
      <c r="G295" s="79">
        <f>SUM(G190:G294)</f>
        <v>3620889.64</v>
      </c>
      <c r="H295" s="79">
        <f>H190+H191+H192+H193+H194+H195+H196+H197+H198+H199+H200+H201+H202+H203+H204+H205+H206+H207+H208+H209+H210+H211+H212+H213+H214+H215+H216+H217+H218+H219+H220+H221+H222+H223+H224+H225+H226+H227+H228+H229+H230+H231+H232+H233+H234+H235+H236+H237+H238+H239+H240++H241+H242+H243+H244+H245+H246+H247+H248+H249+H250+H251+H252+H253+H254+H255+H256++H257+H258+H259+H260+H261+H262+H263+H264+H265+H266+H267+H268+H269+H270+H271+H272+H273+H274+H275+H276+H277+H278+H279+H280+H281+H282+H283+H284+H285+H286+H287+H288+H289+H290+H291+H292+H293+H294</f>
        <v>2784537.7100000004</v>
      </c>
      <c r="I295" s="79">
        <f>I194+I217+I218+I219+I220+I221+I222+I223+I254+I255+I256+I257+I258+I259+I260+I267+I269</f>
        <v>836351.92999999993</v>
      </c>
      <c r="J295" s="81"/>
      <c r="K295" s="81"/>
    </row>
    <row r="296" spans="1:12" s="114" customFormat="1" ht="33">
      <c r="A296" s="108"/>
      <c r="B296" s="109" t="s">
        <v>740</v>
      </c>
      <c r="C296" s="109"/>
      <c r="D296" s="110" t="s">
        <v>45</v>
      </c>
      <c r="E296" s="110" t="s">
        <v>45</v>
      </c>
      <c r="F296" s="110"/>
      <c r="G296" s="111">
        <f>G295+G188</f>
        <v>33506548.639999993</v>
      </c>
      <c r="H296" s="111">
        <f>H295+H188</f>
        <v>17943535.859999999</v>
      </c>
      <c r="I296" s="111">
        <f>G296-H296</f>
        <v>15563012.779999994</v>
      </c>
      <c r="J296" s="112"/>
      <c r="K296" s="112"/>
      <c r="L296" s="113"/>
    </row>
    <row r="297" spans="1:12" ht="15" customHeight="1">
      <c r="A297" s="145" t="s">
        <v>57</v>
      </c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1:12">
      <c r="A298" s="19">
        <v>1</v>
      </c>
      <c r="B298" s="115" t="s">
        <v>741</v>
      </c>
      <c r="C298" s="116" t="s">
        <v>47</v>
      </c>
      <c r="D298" s="117">
        <v>2</v>
      </c>
      <c r="E298" s="20" t="s">
        <v>15</v>
      </c>
      <c r="F298" s="118">
        <v>39812</v>
      </c>
      <c r="G298" s="119">
        <v>2</v>
      </c>
      <c r="H298" s="119">
        <v>2</v>
      </c>
      <c r="I298" s="119">
        <f t="shared" ref="I298:I328" si="9">G298-H298</f>
        <v>0</v>
      </c>
      <c r="J298" s="32"/>
      <c r="K298" s="32"/>
    </row>
    <row r="299" spans="1:12">
      <c r="A299" s="19">
        <v>2</v>
      </c>
      <c r="B299" s="15" t="s">
        <v>742</v>
      </c>
      <c r="C299" s="116" t="s">
        <v>47</v>
      </c>
      <c r="D299" s="120">
        <v>1</v>
      </c>
      <c r="E299" s="20" t="s">
        <v>15</v>
      </c>
      <c r="F299" s="118">
        <v>39812</v>
      </c>
      <c r="G299" s="119">
        <v>206</v>
      </c>
      <c r="H299" s="119">
        <v>206</v>
      </c>
      <c r="I299" s="119">
        <f t="shared" si="9"/>
        <v>0</v>
      </c>
      <c r="J299" s="32"/>
      <c r="K299" s="32"/>
    </row>
    <row r="300" spans="1:12">
      <c r="A300" s="19">
        <v>3</v>
      </c>
      <c r="B300" s="15" t="s">
        <v>743</v>
      </c>
      <c r="C300" s="116" t="s">
        <v>47</v>
      </c>
      <c r="D300" s="120">
        <v>1</v>
      </c>
      <c r="E300" s="20" t="s">
        <v>15</v>
      </c>
      <c r="F300" s="118">
        <v>39812</v>
      </c>
      <c r="G300" s="119">
        <v>535</v>
      </c>
      <c r="H300" s="119">
        <v>535</v>
      </c>
      <c r="I300" s="119">
        <f t="shared" si="9"/>
        <v>0</v>
      </c>
      <c r="J300" s="32"/>
      <c r="K300" s="32"/>
    </row>
    <row r="301" spans="1:12">
      <c r="A301" s="19">
        <v>4</v>
      </c>
      <c r="B301" s="15" t="s">
        <v>744</v>
      </c>
      <c r="C301" s="116" t="s">
        <v>47</v>
      </c>
      <c r="D301" s="120">
        <v>4</v>
      </c>
      <c r="E301" s="20" t="s">
        <v>15</v>
      </c>
      <c r="F301" s="118">
        <v>39812</v>
      </c>
      <c r="G301" s="119">
        <v>824</v>
      </c>
      <c r="H301" s="119">
        <v>824</v>
      </c>
      <c r="I301" s="119">
        <f t="shared" si="9"/>
        <v>0</v>
      </c>
      <c r="J301" s="32"/>
      <c r="K301" s="32"/>
    </row>
    <row r="302" spans="1:12">
      <c r="A302" s="19">
        <v>5</v>
      </c>
      <c r="B302" s="15" t="s">
        <v>745</v>
      </c>
      <c r="C302" s="116" t="s">
        <v>47</v>
      </c>
      <c r="D302" s="120">
        <v>11</v>
      </c>
      <c r="E302" s="20" t="s">
        <v>15</v>
      </c>
      <c r="F302" s="118">
        <v>39812</v>
      </c>
      <c r="G302" s="119">
        <v>11</v>
      </c>
      <c r="H302" s="119">
        <v>11</v>
      </c>
      <c r="I302" s="119">
        <f t="shared" si="9"/>
        <v>0</v>
      </c>
      <c r="J302" s="32"/>
      <c r="K302" s="32"/>
    </row>
    <row r="303" spans="1:12">
      <c r="A303" s="19">
        <v>6</v>
      </c>
      <c r="B303" s="15" t="s">
        <v>746</v>
      </c>
      <c r="C303" s="116" t="s">
        <v>47</v>
      </c>
      <c r="D303" s="120">
        <v>2</v>
      </c>
      <c r="E303" s="20" t="s">
        <v>15</v>
      </c>
      <c r="F303" s="118">
        <v>39812</v>
      </c>
      <c r="G303" s="119">
        <v>442</v>
      </c>
      <c r="H303" s="119">
        <v>442</v>
      </c>
      <c r="I303" s="119">
        <f t="shared" si="9"/>
        <v>0</v>
      </c>
      <c r="J303" s="32"/>
      <c r="K303" s="32"/>
    </row>
    <row r="304" spans="1:12" ht="30">
      <c r="A304" s="19">
        <v>7</v>
      </c>
      <c r="B304" s="15" t="s">
        <v>747</v>
      </c>
      <c r="C304" s="116" t="s">
        <v>47</v>
      </c>
      <c r="D304" s="120">
        <v>100</v>
      </c>
      <c r="E304" s="20" t="s">
        <v>15</v>
      </c>
      <c r="F304" s="118">
        <v>39812</v>
      </c>
      <c r="G304" s="119">
        <v>100</v>
      </c>
      <c r="H304" s="119">
        <v>100</v>
      </c>
      <c r="I304" s="119">
        <f t="shared" si="9"/>
        <v>0</v>
      </c>
      <c r="J304" s="32"/>
      <c r="K304" s="32"/>
    </row>
    <row r="305" spans="1:11">
      <c r="A305" s="19">
        <v>8</v>
      </c>
      <c r="B305" s="15" t="s">
        <v>748</v>
      </c>
      <c r="C305" s="116" t="s">
        <v>47</v>
      </c>
      <c r="D305" s="120">
        <v>5</v>
      </c>
      <c r="E305" s="20" t="s">
        <v>15</v>
      </c>
      <c r="F305" s="118">
        <v>39812</v>
      </c>
      <c r="G305" s="119">
        <v>1260</v>
      </c>
      <c r="H305" s="119">
        <v>1260</v>
      </c>
      <c r="I305" s="119">
        <f t="shared" si="9"/>
        <v>0</v>
      </c>
      <c r="J305" s="32"/>
      <c r="K305" s="32"/>
    </row>
    <row r="306" spans="1:11">
      <c r="A306" s="19">
        <v>9</v>
      </c>
      <c r="B306" s="15" t="s">
        <v>749</v>
      </c>
      <c r="C306" s="116" t="s">
        <v>47</v>
      </c>
      <c r="D306" s="120">
        <v>3</v>
      </c>
      <c r="E306" s="20" t="s">
        <v>15</v>
      </c>
      <c r="F306" s="118">
        <v>39812</v>
      </c>
      <c r="G306" s="119">
        <v>792</v>
      </c>
      <c r="H306" s="119">
        <v>792</v>
      </c>
      <c r="I306" s="119">
        <f t="shared" si="9"/>
        <v>0</v>
      </c>
      <c r="J306" s="32"/>
      <c r="K306" s="32"/>
    </row>
    <row r="307" spans="1:11">
      <c r="A307" s="19">
        <v>10</v>
      </c>
      <c r="B307" s="15" t="s">
        <v>750</v>
      </c>
      <c r="C307" s="116" t="s">
        <v>47</v>
      </c>
      <c r="D307" s="120">
        <v>2</v>
      </c>
      <c r="E307" s="20" t="s">
        <v>15</v>
      </c>
      <c r="F307" s="118">
        <v>39812</v>
      </c>
      <c r="G307" s="119">
        <v>214</v>
      </c>
      <c r="H307" s="119">
        <v>214</v>
      </c>
      <c r="I307" s="119">
        <f t="shared" si="9"/>
        <v>0</v>
      </c>
      <c r="J307" s="32"/>
      <c r="K307" s="32"/>
    </row>
    <row r="308" spans="1:11">
      <c r="A308" s="19">
        <v>11</v>
      </c>
      <c r="B308" s="15" t="s">
        <v>751</v>
      </c>
      <c r="C308" s="116" t="s">
        <v>47</v>
      </c>
      <c r="D308" s="120">
        <v>1</v>
      </c>
      <c r="E308" s="20" t="s">
        <v>15</v>
      </c>
      <c r="F308" s="118">
        <v>39812</v>
      </c>
      <c r="G308" s="119">
        <v>84</v>
      </c>
      <c r="H308" s="119">
        <v>84</v>
      </c>
      <c r="I308" s="119">
        <f t="shared" si="9"/>
        <v>0</v>
      </c>
      <c r="J308" s="32"/>
      <c r="K308" s="32"/>
    </row>
    <row r="309" spans="1:11">
      <c r="A309" s="19">
        <v>12</v>
      </c>
      <c r="B309" s="15" t="s">
        <v>752</v>
      </c>
      <c r="C309" s="116" t="s">
        <v>47</v>
      </c>
      <c r="D309" s="120">
        <v>2</v>
      </c>
      <c r="E309" s="20" t="s">
        <v>15</v>
      </c>
      <c r="F309" s="118">
        <v>39812</v>
      </c>
      <c r="G309" s="119">
        <v>510</v>
      </c>
      <c r="H309" s="119">
        <v>510</v>
      </c>
      <c r="I309" s="119">
        <f t="shared" si="9"/>
        <v>0</v>
      </c>
      <c r="J309" s="32"/>
      <c r="K309" s="32"/>
    </row>
    <row r="310" spans="1:11">
      <c r="A310" s="19">
        <v>13</v>
      </c>
      <c r="B310" s="15" t="s">
        <v>753</v>
      </c>
      <c r="C310" s="116" t="s">
        <v>47</v>
      </c>
      <c r="D310" s="120">
        <v>1</v>
      </c>
      <c r="E310" s="20" t="s">
        <v>15</v>
      </c>
      <c r="F310" s="118">
        <v>39812</v>
      </c>
      <c r="G310" s="119">
        <v>76</v>
      </c>
      <c r="H310" s="119">
        <v>76</v>
      </c>
      <c r="I310" s="119">
        <f t="shared" si="9"/>
        <v>0</v>
      </c>
      <c r="J310" s="32"/>
      <c r="K310" s="32"/>
    </row>
    <row r="311" spans="1:11">
      <c r="A311" s="19">
        <v>14</v>
      </c>
      <c r="B311" s="15" t="s">
        <v>754</v>
      </c>
      <c r="C311" s="116" t="s">
        <v>47</v>
      </c>
      <c r="D311" s="120">
        <v>2</v>
      </c>
      <c r="E311" s="20" t="s">
        <v>15</v>
      </c>
      <c r="F311" s="118">
        <v>39812</v>
      </c>
      <c r="G311" s="119">
        <v>120</v>
      </c>
      <c r="H311" s="119">
        <v>120</v>
      </c>
      <c r="I311" s="119">
        <f t="shared" si="9"/>
        <v>0</v>
      </c>
      <c r="J311" s="32"/>
      <c r="K311" s="32"/>
    </row>
    <row r="312" spans="1:11">
      <c r="A312" s="19">
        <v>15</v>
      </c>
      <c r="B312" s="15" t="s">
        <v>755</v>
      </c>
      <c r="C312" s="116" t="s">
        <v>47</v>
      </c>
      <c r="D312" s="120">
        <v>2</v>
      </c>
      <c r="E312" s="20" t="s">
        <v>15</v>
      </c>
      <c r="F312" s="118">
        <v>39812</v>
      </c>
      <c r="G312" s="119">
        <v>472</v>
      </c>
      <c r="H312" s="119">
        <v>472</v>
      </c>
      <c r="I312" s="119">
        <f t="shared" si="9"/>
        <v>0</v>
      </c>
      <c r="J312" s="32"/>
      <c r="K312" s="32"/>
    </row>
    <row r="313" spans="1:11" ht="30">
      <c r="A313" s="19">
        <v>16</v>
      </c>
      <c r="B313" s="15" t="s">
        <v>756</v>
      </c>
      <c r="C313" s="116" t="s">
        <v>47</v>
      </c>
      <c r="D313" s="120">
        <v>46</v>
      </c>
      <c r="E313" s="20" t="s">
        <v>15</v>
      </c>
      <c r="F313" s="118">
        <v>39812</v>
      </c>
      <c r="G313" s="119">
        <v>46</v>
      </c>
      <c r="H313" s="119">
        <v>46</v>
      </c>
      <c r="I313" s="119">
        <f t="shared" si="9"/>
        <v>0</v>
      </c>
      <c r="J313" s="32"/>
      <c r="K313" s="32"/>
    </row>
    <row r="314" spans="1:11" ht="30">
      <c r="A314" s="19">
        <v>17</v>
      </c>
      <c r="B314" s="15" t="s">
        <v>757</v>
      </c>
      <c r="C314" s="116" t="s">
        <v>47</v>
      </c>
      <c r="D314" s="120">
        <v>1</v>
      </c>
      <c r="E314" s="20" t="s">
        <v>15</v>
      </c>
      <c r="F314" s="118">
        <v>39812</v>
      </c>
      <c r="G314" s="119">
        <v>279</v>
      </c>
      <c r="H314" s="119">
        <v>279</v>
      </c>
      <c r="I314" s="119">
        <f t="shared" si="9"/>
        <v>0</v>
      </c>
      <c r="J314" s="32"/>
      <c r="K314" s="32"/>
    </row>
    <row r="315" spans="1:11">
      <c r="A315" s="19">
        <v>18</v>
      </c>
      <c r="B315" s="15" t="s">
        <v>758</v>
      </c>
      <c r="C315" s="116" t="s">
        <v>47</v>
      </c>
      <c r="D315" s="120">
        <v>1</v>
      </c>
      <c r="E315" s="20" t="s">
        <v>15</v>
      </c>
      <c r="F315" s="118">
        <v>39812</v>
      </c>
      <c r="G315" s="119">
        <v>561</v>
      </c>
      <c r="H315" s="119">
        <v>561</v>
      </c>
      <c r="I315" s="119">
        <f t="shared" si="9"/>
        <v>0</v>
      </c>
      <c r="J315" s="32"/>
      <c r="K315" s="32"/>
    </row>
    <row r="316" spans="1:11" ht="30">
      <c r="A316" s="19">
        <v>19</v>
      </c>
      <c r="B316" s="15" t="s">
        <v>759</v>
      </c>
      <c r="C316" s="116" t="s">
        <v>47</v>
      </c>
      <c r="D316" s="120">
        <v>1</v>
      </c>
      <c r="E316" s="20" t="s">
        <v>15</v>
      </c>
      <c r="F316" s="118">
        <v>39812</v>
      </c>
      <c r="G316" s="119">
        <v>858</v>
      </c>
      <c r="H316" s="119">
        <v>858</v>
      </c>
      <c r="I316" s="119">
        <f t="shared" si="9"/>
        <v>0</v>
      </c>
      <c r="J316" s="32"/>
      <c r="K316" s="32"/>
    </row>
    <row r="317" spans="1:11">
      <c r="A317" s="19">
        <v>20</v>
      </c>
      <c r="B317" s="15" t="s">
        <v>760</v>
      </c>
      <c r="C317" s="116" t="s">
        <v>47</v>
      </c>
      <c r="D317" s="120">
        <v>1</v>
      </c>
      <c r="E317" s="20" t="s">
        <v>15</v>
      </c>
      <c r="F317" s="118">
        <v>39812</v>
      </c>
      <c r="G317" s="119">
        <v>769</v>
      </c>
      <c r="H317" s="119">
        <v>769</v>
      </c>
      <c r="I317" s="119">
        <f t="shared" si="9"/>
        <v>0</v>
      </c>
      <c r="J317" s="32"/>
      <c r="K317" s="32"/>
    </row>
    <row r="318" spans="1:11">
      <c r="A318" s="19">
        <v>21</v>
      </c>
      <c r="B318" s="15" t="s">
        <v>761</v>
      </c>
      <c r="C318" s="116" t="s">
        <v>47</v>
      </c>
      <c r="D318" s="120">
        <v>1</v>
      </c>
      <c r="E318" s="20" t="s">
        <v>15</v>
      </c>
      <c r="F318" s="118">
        <v>39812</v>
      </c>
      <c r="G318" s="119">
        <v>495</v>
      </c>
      <c r="H318" s="119">
        <v>495</v>
      </c>
      <c r="I318" s="119">
        <f t="shared" si="9"/>
        <v>0</v>
      </c>
      <c r="J318" s="32"/>
      <c r="K318" s="32"/>
    </row>
    <row r="319" spans="1:11" ht="30">
      <c r="A319" s="19">
        <v>22</v>
      </c>
      <c r="B319" s="15" t="s">
        <v>762</v>
      </c>
      <c r="C319" s="116" t="s">
        <v>47</v>
      </c>
      <c r="D319" s="120">
        <v>1</v>
      </c>
      <c r="E319" s="20" t="s">
        <v>15</v>
      </c>
      <c r="F319" s="118">
        <v>39812</v>
      </c>
      <c r="G319" s="119">
        <v>655</v>
      </c>
      <c r="H319" s="119">
        <v>655</v>
      </c>
      <c r="I319" s="119">
        <f t="shared" si="9"/>
        <v>0</v>
      </c>
      <c r="J319" s="32"/>
      <c r="K319" s="32"/>
    </row>
    <row r="320" spans="1:11">
      <c r="A320" s="19">
        <v>23</v>
      </c>
      <c r="B320" s="15" t="s">
        <v>763</v>
      </c>
      <c r="C320" s="116" t="s">
        <v>47</v>
      </c>
      <c r="D320" s="120">
        <v>40</v>
      </c>
      <c r="E320" s="20" t="s">
        <v>15</v>
      </c>
      <c r="F320" s="118">
        <v>39812</v>
      </c>
      <c r="G320" s="119">
        <v>800</v>
      </c>
      <c r="H320" s="119">
        <v>800</v>
      </c>
      <c r="I320" s="119">
        <f t="shared" si="9"/>
        <v>0</v>
      </c>
      <c r="J320" s="32"/>
      <c r="K320" s="32"/>
    </row>
    <row r="321" spans="1:11">
      <c r="A321" s="19">
        <v>24</v>
      </c>
      <c r="B321" s="15" t="s">
        <v>764</v>
      </c>
      <c r="C321" s="116" t="s">
        <v>47</v>
      </c>
      <c r="D321" s="120">
        <v>5</v>
      </c>
      <c r="E321" s="20" t="s">
        <v>15</v>
      </c>
      <c r="F321" s="118">
        <v>39812</v>
      </c>
      <c r="G321" s="119">
        <v>1200</v>
      </c>
      <c r="H321" s="119">
        <v>1200</v>
      </c>
      <c r="I321" s="119">
        <f t="shared" si="9"/>
        <v>0</v>
      </c>
      <c r="J321" s="32"/>
      <c r="K321" s="32"/>
    </row>
    <row r="322" spans="1:11" ht="45">
      <c r="A322" s="19">
        <v>25</v>
      </c>
      <c r="B322" s="15" t="s">
        <v>765</v>
      </c>
      <c r="C322" s="116" t="s">
        <v>47</v>
      </c>
      <c r="D322" s="120">
        <v>1</v>
      </c>
      <c r="E322" s="20" t="s">
        <v>15</v>
      </c>
      <c r="F322" s="117">
        <v>2015</v>
      </c>
      <c r="G322" s="119">
        <v>1972</v>
      </c>
      <c r="H322" s="119">
        <v>1972</v>
      </c>
      <c r="I322" s="119">
        <f t="shared" si="9"/>
        <v>0</v>
      </c>
      <c r="J322" s="32"/>
      <c r="K322" s="32"/>
    </row>
    <row r="323" spans="1:11">
      <c r="A323" s="19">
        <v>26</v>
      </c>
      <c r="B323" s="15" t="s">
        <v>766</v>
      </c>
      <c r="C323" s="116" t="s">
        <v>47</v>
      </c>
      <c r="D323" s="120">
        <v>1</v>
      </c>
      <c r="E323" s="20" t="s">
        <v>15</v>
      </c>
      <c r="F323" s="118">
        <v>39812</v>
      </c>
      <c r="G323" s="119">
        <v>1000</v>
      </c>
      <c r="H323" s="119">
        <v>1000</v>
      </c>
      <c r="I323" s="119">
        <f t="shared" si="9"/>
        <v>0</v>
      </c>
      <c r="J323" s="32"/>
      <c r="K323" s="32"/>
    </row>
    <row r="324" spans="1:11">
      <c r="A324" s="19">
        <v>27</v>
      </c>
      <c r="B324" s="15" t="s">
        <v>767</v>
      </c>
      <c r="C324" s="116" t="s">
        <v>47</v>
      </c>
      <c r="D324" s="120">
        <v>5</v>
      </c>
      <c r="E324" s="20" t="s">
        <v>15</v>
      </c>
      <c r="F324" s="118">
        <v>39812</v>
      </c>
      <c r="G324" s="119">
        <v>1900</v>
      </c>
      <c r="H324" s="119">
        <v>1900</v>
      </c>
      <c r="I324" s="119">
        <f t="shared" si="9"/>
        <v>0</v>
      </c>
      <c r="J324" s="32"/>
      <c r="K324" s="32"/>
    </row>
    <row r="325" spans="1:11">
      <c r="A325" s="19">
        <v>28</v>
      </c>
      <c r="B325" s="15" t="s">
        <v>768</v>
      </c>
      <c r="C325" s="116" t="s">
        <v>263</v>
      </c>
      <c r="D325" s="120">
        <v>1</v>
      </c>
      <c r="E325" s="20" t="s">
        <v>15</v>
      </c>
      <c r="F325" s="118">
        <v>41807</v>
      </c>
      <c r="G325" s="119">
        <v>1400</v>
      </c>
      <c r="H325" s="119">
        <v>1400</v>
      </c>
      <c r="I325" s="119">
        <f t="shared" si="9"/>
        <v>0</v>
      </c>
      <c r="J325" s="32"/>
      <c r="K325" s="32"/>
    </row>
    <row r="326" spans="1:11">
      <c r="A326" s="19">
        <v>29</v>
      </c>
      <c r="B326" s="15" t="s">
        <v>768</v>
      </c>
      <c r="C326" s="116" t="s">
        <v>263</v>
      </c>
      <c r="D326" s="120">
        <v>1</v>
      </c>
      <c r="E326" s="20" t="s">
        <v>15</v>
      </c>
      <c r="F326" s="118">
        <v>41807</v>
      </c>
      <c r="G326" s="119">
        <v>1890</v>
      </c>
      <c r="H326" s="119">
        <v>1890</v>
      </c>
      <c r="I326" s="119">
        <f t="shared" si="9"/>
        <v>0</v>
      </c>
      <c r="J326" s="32"/>
      <c r="K326" s="32"/>
    </row>
    <row r="327" spans="1:11" ht="30">
      <c r="A327" s="19">
        <v>30</v>
      </c>
      <c r="B327" s="15" t="s">
        <v>769</v>
      </c>
      <c r="C327" s="116" t="s">
        <v>263</v>
      </c>
      <c r="D327" s="120">
        <v>1</v>
      </c>
      <c r="E327" s="20"/>
      <c r="F327" s="118">
        <v>41995</v>
      </c>
      <c r="G327" s="119">
        <v>2940</v>
      </c>
      <c r="H327" s="119">
        <v>2940</v>
      </c>
      <c r="I327" s="119">
        <f t="shared" si="9"/>
        <v>0</v>
      </c>
      <c r="J327" s="32"/>
      <c r="K327" s="32"/>
    </row>
    <row r="328" spans="1:11" ht="75">
      <c r="A328" s="19">
        <v>31</v>
      </c>
      <c r="B328" s="15" t="s">
        <v>770</v>
      </c>
      <c r="C328" s="116" t="s">
        <v>263</v>
      </c>
      <c r="D328" s="120">
        <v>1</v>
      </c>
      <c r="E328" s="20" t="s">
        <v>15</v>
      </c>
      <c r="F328" s="118">
        <v>42660</v>
      </c>
      <c r="G328" s="119">
        <v>2800</v>
      </c>
      <c r="H328" s="119">
        <v>2800</v>
      </c>
      <c r="I328" s="119">
        <f t="shared" si="9"/>
        <v>0</v>
      </c>
      <c r="J328" s="32"/>
      <c r="K328" s="32"/>
    </row>
    <row r="329" spans="1:11" ht="60">
      <c r="A329" s="19">
        <v>32</v>
      </c>
      <c r="B329" s="121" t="s">
        <v>771</v>
      </c>
      <c r="C329" s="116" t="s">
        <v>263</v>
      </c>
      <c r="D329" s="120">
        <v>1</v>
      </c>
      <c r="E329" s="20" t="s">
        <v>15</v>
      </c>
      <c r="F329" s="118">
        <v>42660</v>
      </c>
      <c r="G329" s="122">
        <v>1490</v>
      </c>
      <c r="H329" s="119">
        <f>G329</f>
        <v>1490</v>
      </c>
      <c r="I329" s="119">
        <v>0</v>
      </c>
      <c r="J329" s="32"/>
      <c r="K329" s="32"/>
    </row>
    <row r="330" spans="1:11" ht="30">
      <c r="A330" s="19">
        <v>33</v>
      </c>
      <c r="B330" s="123" t="s">
        <v>772</v>
      </c>
      <c r="C330" s="116" t="s">
        <v>263</v>
      </c>
      <c r="D330" s="120">
        <v>1</v>
      </c>
      <c r="E330" s="20" t="s">
        <v>15</v>
      </c>
      <c r="F330" s="118">
        <v>42660</v>
      </c>
      <c r="G330" s="124">
        <v>1900</v>
      </c>
      <c r="H330" s="119">
        <f>G330</f>
        <v>1900</v>
      </c>
      <c r="I330" s="119">
        <v>0</v>
      </c>
      <c r="J330" s="32"/>
      <c r="K330" s="32"/>
    </row>
    <row r="331" spans="1:11" ht="30">
      <c r="A331" s="19">
        <v>34</v>
      </c>
      <c r="B331" s="123" t="s">
        <v>773</v>
      </c>
      <c r="C331" s="116" t="s">
        <v>263</v>
      </c>
      <c r="D331" s="120">
        <v>1</v>
      </c>
      <c r="E331" s="20" t="s">
        <v>15</v>
      </c>
      <c r="F331" s="118">
        <v>42660</v>
      </c>
      <c r="G331" s="124">
        <v>1800</v>
      </c>
      <c r="H331" s="119">
        <f>G331</f>
        <v>1800</v>
      </c>
      <c r="I331" s="119">
        <v>0</v>
      </c>
      <c r="J331" s="32"/>
      <c r="K331" s="32"/>
    </row>
    <row r="332" spans="1:11" ht="30">
      <c r="A332" s="19">
        <v>35</v>
      </c>
      <c r="B332" s="123" t="s">
        <v>774</v>
      </c>
      <c r="C332" s="116" t="s">
        <v>263</v>
      </c>
      <c r="D332" s="120">
        <v>1</v>
      </c>
      <c r="E332" s="20" t="s">
        <v>15</v>
      </c>
      <c r="F332" s="118">
        <v>42660</v>
      </c>
      <c r="G332" s="124">
        <v>570</v>
      </c>
      <c r="H332" s="119">
        <f>G332</f>
        <v>570</v>
      </c>
      <c r="I332" s="119">
        <v>0</v>
      </c>
      <c r="J332" s="32"/>
      <c r="K332" s="32"/>
    </row>
    <row r="333" spans="1:11" ht="45">
      <c r="A333" s="19">
        <v>36</v>
      </c>
      <c r="B333" s="123" t="s">
        <v>775</v>
      </c>
      <c r="C333" s="116" t="s">
        <v>263</v>
      </c>
      <c r="D333" s="120">
        <v>1</v>
      </c>
      <c r="E333" s="20" t="s">
        <v>15</v>
      </c>
      <c r="F333" s="118">
        <v>42660</v>
      </c>
      <c r="G333" s="124">
        <v>450</v>
      </c>
      <c r="H333" s="119">
        <f>G333</f>
        <v>450</v>
      </c>
      <c r="I333" s="119">
        <v>0</v>
      </c>
      <c r="J333" s="32"/>
      <c r="K333" s="32"/>
    </row>
    <row r="334" spans="1:11" ht="31.9" customHeight="1">
      <c r="A334" s="19"/>
      <c r="B334" s="15" t="s">
        <v>776</v>
      </c>
      <c r="C334" s="120" t="s">
        <v>45</v>
      </c>
      <c r="D334" s="120" t="s">
        <v>45</v>
      </c>
      <c r="E334" s="20" t="s">
        <v>45</v>
      </c>
      <c r="F334" s="118" t="s">
        <v>45</v>
      </c>
      <c r="G334" s="21">
        <f>SUM(G298:G333)</f>
        <v>31423</v>
      </c>
      <c r="H334" s="21">
        <f>SUM(H298:H333)</f>
        <v>31423</v>
      </c>
      <c r="I334" s="119">
        <f>SUM(I298:I324)</f>
        <v>0</v>
      </c>
      <c r="J334" s="32"/>
      <c r="K334" s="32"/>
    </row>
    <row r="335" spans="1:11">
      <c r="A335" s="19">
        <v>37</v>
      </c>
      <c r="B335" s="15" t="s">
        <v>777</v>
      </c>
      <c r="C335" s="116" t="s">
        <v>47</v>
      </c>
      <c r="D335" s="120">
        <v>7</v>
      </c>
      <c r="E335" s="20" t="s">
        <v>15</v>
      </c>
      <c r="F335" s="118">
        <v>39812</v>
      </c>
      <c r="G335" s="119">
        <v>945</v>
      </c>
      <c r="H335" s="119">
        <v>945</v>
      </c>
      <c r="I335" s="119">
        <f t="shared" ref="I335:I351" si="10">G335-H335</f>
        <v>0</v>
      </c>
      <c r="J335" s="32"/>
      <c r="K335" s="32"/>
    </row>
    <row r="336" spans="1:11">
      <c r="A336" s="19">
        <v>38</v>
      </c>
      <c r="B336" s="15" t="s">
        <v>778</v>
      </c>
      <c r="C336" s="116" t="s">
        <v>47</v>
      </c>
      <c r="D336" s="120">
        <v>1</v>
      </c>
      <c r="E336" s="20" t="s">
        <v>15</v>
      </c>
      <c r="F336" s="118">
        <v>39812</v>
      </c>
      <c r="G336" s="119">
        <v>1</v>
      </c>
      <c r="H336" s="119">
        <v>1</v>
      </c>
      <c r="I336" s="119">
        <f t="shared" si="10"/>
        <v>0</v>
      </c>
      <c r="J336" s="32"/>
      <c r="K336" s="32"/>
    </row>
    <row r="337" spans="1:11">
      <c r="A337" s="19">
        <v>39</v>
      </c>
      <c r="B337" s="15" t="s">
        <v>779</v>
      </c>
      <c r="C337" s="116" t="s">
        <v>47</v>
      </c>
      <c r="D337" s="120">
        <v>3</v>
      </c>
      <c r="E337" s="20" t="s">
        <v>15</v>
      </c>
      <c r="F337" s="118">
        <v>39812</v>
      </c>
      <c r="G337" s="119">
        <v>54</v>
      </c>
      <c r="H337" s="119">
        <v>54</v>
      </c>
      <c r="I337" s="119">
        <f t="shared" si="10"/>
        <v>0</v>
      </c>
      <c r="J337" s="32"/>
      <c r="K337" s="32"/>
    </row>
    <row r="338" spans="1:11">
      <c r="A338" s="19">
        <v>40</v>
      </c>
      <c r="B338" s="15" t="s">
        <v>753</v>
      </c>
      <c r="C338" s="116" t="s">
        <v>47</v>
      </c>
      <c r="D338" s="120">
        <v>4</v>
      </c>
      <c r="E338" s="20" t="s">
        <v>15</v>
      </c>
      <c r="F338" s="118">
        <v>39812</v>
      </c>
      <c r="G338" s="119">
        <v>264</v>
      </c>
      <c r="H338" s="119">
        <v>264</v>
      </c>
      <c r="I338" s="119">
        <f t="shared" si="10"/>
        <v>0</v>
      </c>
      <c r="J338" s="32"/>
      <c r="K338" s="32"/>
    </row>
    <row r="339" spans="1:11">
      <c r="A339" s="19">
        <v>41</v>
      </c>
      <c r="B339" s="15" t="s">
        <v>754</v>
      </c>
      <c r="C339" s="116" t="s">
        <v>47</v>
      </c>
      <c r="D339" s="120">
        <v>8</v>
      </c>
      <c r="E339" s="20" t="s">
        <v>15</v>
      </c>
      <c r="F339" s="118">
        <v>39812</v>
      </c>
      <c r="G339" s="119">
        <v>344</v>
      </c>
      <c r="H339" s="119">
        <v>344</v>
      </c>
      <c r="I339" s="119">
        <f t="shared" si="10"/>
        <v>0</v>
      </c>
      <c r="J339" s="32"/>
      <c r="K339" s="32"/>
    </row>
    <row r="340" spans="1:11" ht="30">
      <c r="A340" s="19">
        <v>42</v>
      </c>
      <c r="B340" s="15" t="s">
        <v>780</v>
      </c>
      <c r="C340" s="116" t="s">
        <v>47</v>
      </c>
      <c r="D340" s="120">
        <v>2</v>
      </c>
      <c r="E340" s="20" t="s">
        <v>15</v>
      </c>
      <c r="F340" s="118">
        <v>39812</v>
      </c>
      <c r="G340" s="119">
        <v>1612</v>
      </c>
      <c r="H340" s="119">
        <v>1612</v>
      </c>
      <c r="I340" s="119">
        <f t="shared" si="10"/>
        <v>0</v>
      </c>
      <c r="J340" s="32"/>
      <c r="K340" s="32"/>
    </row>
    <row r="341" spans="1:11">
      <c r="A341" s="19">
        <v>43</v>
      </c>
      <c r="B341" s="15" t="s">
        <v>781</v>
      </c>
      <c r="C341" s="116" t="s">
        <v>47</v>
      </c>
      <c r="D341" s="120">
        <v>1</v>
      </c>
      <c r="E341" s="20" t="s">
        <v>15</v>
      </c>
      <c r="F341" s="118">
        <v>39812</v>
      </c>
      <c r="G341" s="119">
        <v>1</v>
      </c>
      <c r="H341" s="119">
        <v>1</v>
      </c>
      <c r="I341" s="119">
        <f t="shared" si="10"/>
        <v>0</v>
      </c>
      <c r="J341" s="32"/>
      <c r="K341" s="32"/>
    </row>
    <row r="342" spans="1:11">
      <c r="A342" s="19">
        <v>44</v>
      </c>
      <c r="B342" s="15" t="s">
        <v>782</v>
      </c>
      <c r="C342" s="116" t="s">
        <v>47</v>
      </c>
      <c r="D342" s="120">
        <v>12</v>
      </c>
      <c r="E342" s="20" t="s">
        <v>15</v>
      </c>
      <c r="F342" s="118">
        <v>39812</v>
      </c>
      <c r="G342" s="119">
        <v>12</v>
      </c>
      <c r="H342" s="119">
        <v>12</v>
      </c>
      <c r="I342" s="119">
        <f t="shared" si="10"/>
        <v>0</v>
      </c>
      <c r="J342" s="32"/>
      <c r="K342" s="32"/>
    </row>
    <row r="343" spans="1:11">
      <c r="A343" s="19">
        <v>45</v>
      </c>
      <c r="B343" s="15" t="s">
        <v>755</v>
      </c>
      <c r="C343" s="116" t="s">
        <v>47</v>
      </c>
      <c r="D343" s="120">
        <v>3</v>
      </c>
      <c r="E343" s="20" t="s">
        <v>15</v>
      </c>
      <c r="F343" s="118">
        <v>39812</v>
      </c>
      <c r="G343" s="119">
        <v>270</v>
      </c>
      <c r="H343" s="119">
        <v>270</v>
      </c>
      <c r="I343" s="119">
        <f t="shared" si="10"/>
        <v>0</v>
      </c>
      <c r="J343" s="32"/>
      <c r="K343" s="32"/>
    </row>
    <row r="344" spans="1:11">
      <c r="A344" s="19">
        <v>46</v>
      </c>
      <c r="B344" s="15" t="s">
        <v>758</v>
      </c>
      <c r="C344" s="116" t="s">
        <v>47</v>
      </c>
      <c r="D344" s="120">
        <v>2</v>
      </c>
      <c r="E344" s="20" t="s">
        <v>15</v>
      </c>
      <c r="F344" s="118">
        <v>39812</v>
      </c>
      <c r="G344" s="119">
        <v>2</v>
      </c>
      <c r="H344" s="119">
        <v>2</v>
      </c>
      <c r="I344" s="119">
        <f t="shared" si="10"/>
        <v>0</v>
      </c>
      <c r="J344" s="32"/>
      <c r="K344" s="32"/>
    </row>
    <row r="345" spans="1:11">
      <c r="A345" s="19">
        <v>47</v>
      </c>
      <c r="B345" s="15" t="s">
        <v>783</v>
      </c>
      <c r="C345" s="116" t="s">
        <v>47</v>
      </c>
      <c r="D345" s="120">
        <v>16</v>
      </c>
      <c r="E345" s="20" t="s">
        <v>15</v>
      </c>
      <c r="F345" s="118">
        <v>39812</v>
      </c>
      <c r="G345" s="119">
        <v>1248</v>
      </c>
      <c r="H345" s="119">
        <v>1248</v>
      </c>
      <c r="I345" s="119">
        <f t="shared" si="10"/>
        <v>0</v>
      </c>
      <c r="J345" s="32"/>
      <c r="K345" s="32"/>
    </row>
    <row r="346" spans="1:11">
      <c r="A346" s="19">
        <v>48</v>
      </c>
      <c r="B346" s="15" t="s">
        <v>784</v>
      </c>
      <c r="C346" s="116" t="s">
        <v>47</v>
      </c>
      <c r="D346" s="120">
        <v>1</v>
      </c>
      <c r="E346" s="20" t="s">
        <v>15</v>
      </c>
      <c r="F346" s="118">
        <v>39812</v>
      </c>
      <c r="G346" s="119">
        <v>1</v>
      </c>
      <c r="H346" s="119">
        <v>1</v>
      </c>
      <c r="I346" s="119">
        <f t="shared" si="10"/>
        <v>0</v>
      </c>
      <c r="J346" s="32"/>
      <c r="K346" s="32"/>
    </row>
    <row r="347" spans="1:11" ht="30">
      <c r="A347" s="19">
        <v>49</v>
      </c>
      <c r="B347" s="125" t="s">
        <v>69</v>
      </c>
      <c r="C347" s="64" t="s">
        <v>47</v>
      </c>
      <c r="D347" s="16">
        <v>2</v>
      </c>
      <c r="E347" s="20" t="s">
        <v>15</v>
      </c>
      <c r="F347" s="118">
        <v>39444</v>
      </c>
      <c r="G347" s="119">
        <v>2540</v>
      </c>
      <c r="H347" s="119">
        <v>2540</v>
      </c>
      <c r="I347" s="119">
        <f t="shared" si="10"/>
        <v>0</v>
      </c>
      <c r="J347" s="32"/>
      <c r="K347" s="32"/>
    </row>
    <row r="348" spans="1:11" ht="30">
      <c r="A348" s="19">
        <v>50</v>
      </c>
      <c r="B348" s="125" t="s">
        <v>785</v>
      </c>
      <c r="C348" s="64" t="s">
        <v>786</v>
      </c>
      <c r="D348" s="16">
        <v>1</v>
      </c>
      <c r="E348" s="20" t="s">
        <v>15</v>
      </c>
      <c r="F348" s="118">
        <v>41995</v>
      </c>
      <c r="G348" s="119">
        <v>150</v>
      </c>
      <c r="H348" s="119">
        <v>150</v>
      </c>
      <c r="I348" s="119">
        <f t="shared" si="10"/>
        <v>0</v>
      </c>
      <c r="J348" s="32"/>
      <c r="K348" s="32"/>
    </row>
    <row r="349" spans="1:11" ht="30">
      <c r="A349" s="19">
        <v>51</v>
      </c>
      <c r="B349" s="125" t="s">
        <v>787</v>
      </c>
      <c r="C349" s="64" t="s">
        <v>263</v>
      </c>
      <c r="D349" s="16">
        <v>1</v>
      </c>
      <c r="E349" s="20" t="s">
        <v>15</v>
      </c>
      <c r="F349" s="118">
        <v>41995</v>
      </c>
      <c r="G349" s="119">
        <v>850</v>
      </c>
      <c r="H349" s="119">
        <v>850</v>
      </c>
      <c r="I349" s="119">
        <f t="shared" si="10"/>
        <v>0</v>
      </c>
      <c r="J349" s="32"/>
      <c r="K349" s="32"/>
    </row>
    <row r="350" spans="1:11" ht="45">
      <c r="A350" s="19">
        <v>52</v>
      </c>
      <c r="B350" s="125" t="s">
        <v>788</v>
      </c>
      <c r="C350" s="64" t="s">
        <v>47</v>
      </c>
      <c r="D350" s="16">
        <v>1</v>
      </c>
      <c r="E350" s="20" t="s">
        <v>15</v>
      </c>
      <c r="F350" s="118">
        <v>41995</v>
      </c>
      <c r="G350" s="119">
        <v>553</v>
      </c>
      <c r="H350" s="119">
        <v>553</v>
      </c>
      <c r="I350" s="119">
        <f t="shared" si="10"/>
        <v>0</v>
      </c>
      <c r="J350" s="32"/>
      <c r="K350" s="32"/>
    </row>
    <row r="351" spans="1:11" ht="45">
      <c r="A351" s="19">
        <v>53</v>
      </c>
      <c r="B351" s="125" t="s">
        <v>789</v>
      </c>
      <c r="C351" s="64" t="s">
        <v>47</v>
      </c>
      <c r="D351" s="16">
        <v>1</v>
      </c>
      <c r="E351" s="20" t="s">
        <v>15</v>
      </c>
      <c r="F351" s="118">
        <v>43088</v>
      </c>
      <c r="G351" s="119">
        <v>5000</v>
      </c>
      <c r="H351" s="119">
        <v>5000</v>
      </c>
      <c r="I351" s="119">
        <f t="shared" si="10"/>
        <v>0</v>
      </c>
      <c r="J351" s="32"/>
      <c r="K351" s="32"/>
    </row>
    <row r="352" spans="1:11" ht="30.75" customHeight="1">
      <c r="A352" s="19">
        <v>54</v>
      </c>
      <c r="B352" s="125" t="s">
        <v>790</v>
      </c>
      <c r="C352" s="64" t="s">
        <v>47</v>
      </c>
      <c r="D352" s="16">
        <v>2</v>
      </c>
      <c r="E352" s="20" t="s">
        <v>15</v>
      </c>
      <c r="F352" s="118">
        <v>43398</v>
      </c>
      <c r="G352" s="119">
        <v>8000</v>
      </c>
      <c r="H352" s="119">
        <v>8000</v>
      </c>
      <c r="I352" s="119">
        <v>0</v>
      </c>
      <c r="J352" s="32"/>
      <c r="K352" s="32"/>
    </row>
    <row r="353" spans="1:12">
      <c r="A353" s="19">
        <v>55</v>
      </c>
      <c r="B353" s="125" t="s">
        <v>791</v>
      </c>
      <c r="C353" s="64" t="s">
        <v>47</v>
      </c>
      <c r="D353" s="16">
        <v>1</v>
      </c>
      <c r="E353" s="20" t="s">
        <v>15</v>
      </c>
      <c r="F353" s="118">
        <v>43398</v>
      </c>
      <c r="G353" s="119">
        <v>4600</v>
      </c>
      <c r="H353" s="119">
        <v>4600</v>
      </c>
      <c r="I353" s="119">
        <v>0</v>
      </c>
      <c r="J353" s="32"/>
      <c r="K353" s="32"/>
    </row>
    <row r="354" spans="1:12" ht="30">
      <c r="A354" s="19"/>
      <c r="B354" s="125" t="s">
        <v>792</v>
      </c>
      <c r="C354" s="16" t="s">
        <v>45</v>
      </c>
      <c r="D354" s="16" t="s">
        <v>45</v>
      </c>
      <c r="E354" s="20" t="s">
        <v>45</v>
      </c>
      <c r="F354" s="118" t="s">
        <v>45</v>
      </c>
      <c r="G354" s="119">
        <f>SUM(G335:G353)</f>
        <v>26447</v>
      </c>
      <c r="H354" s="119">
        <f>SUM(H335:H353)</f>
        <v>26447</v>
      </c>
      <c r="I354" s="119">
        <f>G354-H354</f>
        <v>0</v>
      </c>
      <c r="J354" s="32"/>
      <c r="K354" s="32"/>
    </row>
    <row r="355" spans="1:12">
      <c r="A355" s="19"/>
      <c r="B355" s="126" t="s">
        <v>793</v>
      </c>
      <c r="C355" s="39" t="s">
        <v>45</v>
      </c>
      <c r="D355" s="39" t="s">
        <v>45</v>
      </c>
      <c r="E355" s="39" t="s">
        <v>45</v>
      </c>
      <c r="F355" s="39" t="s">
        <v>45</v>
      </c>
      <c r="G355" s="40">
        <f>G334+G354</f>
        <v>57870</v>
      </c>
      <c r="H355" s="40">
        <f>H334+H354</f>
        <v>57870</v>
      </c>
      <c r="I355" s="40">
        <f>I354+I334+I41+I32</f>
        <v>0</v>
      </c>
      <c r="J355" s="32"/>
      <c r="K355" s="32"/>
    </row>
    <row r="356" spans="1:12" ht="14.1" customHeight="1">
      <c r="A356" s="19"/>
      <c r="B356" s="145" t="s">
        <v>794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1:12" ht="90">
      <c r="A357" s="19">
        <v>1</v>
      </c>
      <c r="B357" s="19" t="s">
        <v>380</v>
      </c>
      <c r="C357" s="13" t="s">
        <v>795</v>
      </c>
      <c r="D357" s="20">
        <v>1</v>
      </c>
      <c r="E357" s="20">
        <v>42.5</v>
      </c>
      <c r="F357" s="20">
        <v>2015</v>
      </c>
      <c r="G357" s="21">
        <v>2264335.3599999999</v>
      </c>
      <c r="H357" s="21">
        <v>19020.400000000001</v>
      </c>
      <c r="I357" s="21">
        <v>2245314.96</v>
      </c>
      <c r="J357" s="32"/>
      <c r="K357" s="32"/>
    </row>
    <row r="358" spans="1:12" ht="75">
      <c r="A358" s="19">
        <v>2</v>
      </c>
      <c r="B358" s="19" t="s">
        <v>384</v>
      </c>
      <c r="C358" s="13" t="s">
        <v>796</v>
      </c>
      <c r="D358" s="20">
        <v>1</v>
      </c>
      <c r="E358" s="20">
        <v>56.5</v>
      </c>
      <c r="F358" s="20">
        <v>2015</v>
      </c>
      <c r="G358" s="21">
        <v>3010234.07</v>
      </c>
      <c r="H358" s="21">
        <v>25285.97</v>
      </c>
      <c r="I358" s="21">
        <v>2984948.1</v>
      </c>
      <c r="J358" s="32"/>
      <c r="K358" s="32"/>
    </row>
    <row r="359" spans="1:12" ht="75">
      <c r="A359" s="19">
        <v>3</v>
      </c>
      <c r="B359" s="19" t="s">
        <v>384</v>
      </c>
      <c r="C359" s="13" t="s">
        <v>797</v>
      </c>
      <c r="D359" s="20">
        <v>1</v>
      </c>
      <c r="E359" s="20">
        <v>56.5</v>
      </c>
      <c r="F359" s="20">
        <v>2015</v>
      </c>
      <c r="G359" s="21">
        <v>3010234.07</v>
      </c>
      <c r="H359" s="21">
        <v>25285.97</v>
      </c>
      <c r="I359" s="21">
        <v>2984948.1</v>
      </c>
      <c r="J359" s="32"/>
      <c r="K359" s="32"/>
    </row>
    <row r="360" spans="1:12" ht="89.65" customHeight="1">
      <c r="A360" s="7">
        <v>4</v>
      </c>
      <c r="B360" s="44" t="s">
        <v>316</v>
      </c>
      <c r="C360" s="13" t="s">
        <v>798</v>
      </c>
      <c r="D360" s="44">
        <v>1</v>
      </c>
      <c r="E360" s="14">
        <v>42.5</v>
      </c>
      <c r="F360" s="45">
        <v>42262</v>
      </c>
      <c r="G360" s="14">
        <v>2264335.37</v>
      </c>
      <c r="H360" s="14">
        <v>19020.41</v>
      </c>
      <c r="I360" s="14">
        <f t="shared" ref="I360:I370" si="11">G360-H360</f>
        <v>2245314.96</v>
      </c>
      <c r="J360" s="58" t="s">
        <v>799</v>
      </c>
      <c r="K360" s="58" t="s">
        <v>315</v>
      </c>
    </row>
    <row r="361" spans="1:12" ht="90.4" customHeight="1">
      <c r="A361" s="7">
        <v>5</v>
      </c>
      <c r="B361" s="44" t="s">
        <v>316</v>
      </c>
      <c r="C361" s="13" t="s">
        <v>800</v>
      </c>
      <c r="D361" s="14">
        <v>1</v>
      </c>
      <c r="E361" s="14">
        <v>42.5</v>
      </c>
      <c r="F361" s="35">
        <v>42262</v>
      </c>
      <c r="G361" s="14">
        <v>2264335.3599999999</v>
      </c>
      <c r="H361" s="14">
        <v>19020.400000000001</v>
      </c>
      <c r="I361" s="14">
        <f t="shared" si="11"/>
        <v>2245314.96</v>
      </c>
      <c r="J361" s="58" t="s">
        <v>801</v>
      </c>
      <c r="K361" s="58" t="s">
        <v>315</v>
      </c>
    </row>
    <row r="362" spans="1:12" ht="87.95" customHeight="1">
      <c r="A362" s="7">
        <v>6</v>
      </c>
      <c r="B362" s="44" t="s">
        <v>316</v>
      </c>
      <c r="C362" s="13" t="s">
        <v>802</v>
      </c>
      <c r="D362" s="44">
        <v>1</v>
      </c>
      <c r="E362" s="14">
        <v>42.5</v>
      </c>
      <c r="F362" s="45">
        <v>42262</v>
      </c>
      <c r="G362" s="14">
        <v>2264335.37</v>
      </c>
      <c r="H362" s="14">
        <v>19020.41</v>
      </c>
      <c r="I362" s="14">
        <f t="shared" si="11"/>
        <v>2245314.96</v>
      </c>
      <c r="J362" s="58" t="s">
        <v>803</v>
      </c>
      <c r="K362" s="58" t="s">
        <v>315</v>
      </c>
      <c r="L362" s="127"/>
    </row>
    <row r="363" spans="1:12" ht="92.85" customHeight="1">
      <c r="A363" s="7">
        <v>7</v>
      </c>
      <c r="B363" s="44" t="s">
        <v>312</v>
      </c>
      <c r="C363" s="13" t="s">
        <v>800</v>
      </c>
      <c r="D363" s="14">
        <v>1</v>
      </c>
      <c r="E363" s="14">
        <v>33.200000000000003</v>
      </c>
      <c r="F363" s="35">
        <v>42262</v>
      </c>
      <c r="G363" s="14">
        <v>1768845.51</v>
      </c>
      <c r="H363" s="14">
        <v>14858.3</v>
      </c>
      <c r="I363" s="14">
        <f t="shared" si="11"/>
        <v>1753987.21</v>
      </c>
      <c r="J363" s="58" t="s">
        <v>804</v>
      </c>
      <c r="K363" s="58" t="s">
        <v>315</v>
      </c>
    </row>
    <row r="364" spans="1:12" ht="92.85" customHeight="1">
      <c r="A364" s="7">
        <v>8</v>
      </c>
      <c r="B364" s="44" t="s">
        <v>316</v>
      </c>
      <c r="C364" s="13" t="s">
        <v>805</v>
      </c>
      <c r="D364" s="44">
        <v>1</v>
      </c>
      <c r="E364" s="14">
        <v>56.5</v>
      </c>
      <c r="F364" s="45">
        <v>42262</v>
      </c>
      <c r="G364" s="14">
        <v>3010234.07</v>
      </c>
      <c r="H364" s="14">
        <v>25285.97</v>
      </c>
      <c r="I364" s="14">
        <f t="shared" si="11"/>
        <v>2984948.0999999996</v>
      </c>
      <c r="J364" s="58" t="s">
        <v>806</v>
      </c>
      <c r="K364" s="58" t="s">
        <v>315</v>
      </c>
    </row>
    <row r="365" spans="1:12" ht="92.85" customHeight="1">
      <c r="A365" s="7">
        <v>9</v>
      </c>
      <c r="B365" s="44" t="s">
        <v>312</v>
      </c>
      <c r="C365" s="13" t="s">
        <v>317</v>
      </c>
      <c r="D365" s="14">
        <v>1</v>
      </c>
      <c r="E365" s="14">
        <v>56.5</v>
      </c>
      <c r="F365" s="35">
        <v>42262</v>
      </c>
      <c r="G365" s="14">
        <v>3010234.07</v>
      </c>
      <c r="H365" s="14">
        <v>25285.97</v>
      </c>
      <c r="I365" s="14">
        <f t="shared" si="11"/>
        <v>2984948.0999999996</v>
      </c>
      <c r="J365" s="58" t="s">
        <v>352</v>
      </c>
      <c r="K365" s="58" t="s">
        <v>315</v>
      </c>
    </row>
    <row r="366" spans="1:12" ht="92.85" customHeight="1">
      <c r="A366" s="7">
        <v>10</v>
      </c>
      <c r="B366" s="44" t="s">
        <v>316</v>
      </c>
      <c r="C366" s="13" t="s">
        <v>807</v>
      </c>
      <c r="D366" s="44">
        <v>1</v>
      </c>
      <c r="E366" s="14">
        <v>56.5</v>
      </c>
      <c r="F366" s="45">
        <v>42262</v>
      </c>
      <c r="G366" s="14">
        <v>3010234.07</v>
      </c>
      <c r="H366" s="14">
        <v>25285.97</v>
      </c>
      <c r="I366" s="14">
        <f t="shared" si="11"/>
        <v>2984948.0999999996</v>
      </c>
      <c r="J366" s="58" t="s">
        <v>808</v>
      </c>
      <c r="K366" s="58" t="s">
        <v>315</v>
      </c>
    </row>
    <row r="367" spans="1:12" ht="92.85" customHeight="1">
      <c r="A367" s="7">
        <v>11</v>
      </c>
      <c r="B367" s="44" t="s">
        <v>312</v>
      </c>
      <c r="C367" s="13" t="s">
        <v>809</v>
      </c>
      <c r="D367" s="44">
        <v>1</v>
      </c>
      <c r="E367" s="14">
        <v>56.5</v>
      </c>
      <c r="F367" s="45">
        <v>42262</v>
      </c>
      <c r="G367" s="14">
        <v>3010234.07</v>
      </c>
      <c r="H367" s="14">
        <v>25285.97</v>
      </c>
      <c r="I367" s="14">
        <f t="shared" si="11"/>
        <v>2984948.0999999996</v>
      </c>
      <c r="J367" s="58" t="s">
        <v>810</v>
      </c>
      <c r="K367" s="58" t="s">
        <v>315</v>
      </c>
    </row>
    <row r="368" spans="1:12" ht="92.85" customHeight="1">
      <c r="A368" s="7">
        <v>12</v>
      </c>
      <c r="B368" s="44" t="s">
        <v>316</v>
      </c>
      <c r="C368" s="13" t="s">
        <v>313</v>
      </c>
      <c r="D368" s="44">
        <v>1</v>
      </c>
      <c r="E368" s="14">
        <v>56.5</v>
      </c>
      <c r="F368" s="45">
        <v>42262</v>
      </c>
      <c r="G368" s="14">
        <v>3010234.07</v>
      </c>
      <c r="H368" s="14">
        <v>25285.97</v>
      </c>
      <c r="I368" s="14">
        <f t="shared" si="11"/>
        <v>2984948.0999999996</v>
      </c>
      <c r="J368" s="58" t="s">
        <v>811</v>
      </c>
      <c r="K368" s="58" t="s">
        <v>315</v>
      </c>
    </row>
    <row r="369" spans="1:12" ht="92.85" customHeight="1">
      <c r="A369" s="7">
        <v>13</v>
      </c>
      <c r="B369" s="44" t="s">
        <v>316</v>
      </c>
      <c r="C369" s="13" t="s">
        <v>809</v>
      </c>
      <c r="D369" s="44">
        <v>1</v>
      </c>
      <c r="E369" s="14">
        <v>56.5</v>
      </c>
      <c r="F369" s="45">
        <v>42262</v>
      </c>
      <c r="G369" s="14">
        <v>3010234.07</v>
      </c>
      <c r="H369" s="14">
        <v>25285.97</v>
      </c>
      <c r="I369" s="14">
        <f t="shared" si="11"/>
        <v>2984948.0999999996</v>
      </c>
      <c r="J369" s="58" t="s">
        <v>812</v>
      </c>
      <c r="K369" s="58" t="s">
        <v>315</v>
      </c>
    </row>
    <row r="370" spans="1:12" ht="92.85" customHeight="1">
      <c r="A370" s="7">
        <v>14</v>
      </c>
      <c r="B370" s="44" t="s">
        <v>316</v>
      </c>
      <c r="C370" s="13" t="s">
        <v>813</v>
      </c>
      <c r="D370" s="44">
        <v>1</v>
      </c>
      <c r="E370" s="14">
        <v>56.5</v>
      </c>
      <c r="F370" s="45">
        <v>42262</v>
      </c>
      <c r="G370" s="14">
        <v>3010234.07</v>
      </c>
      <c r="H370" s="14">
        <v>25285.97</v>
      </c>
      <c r="I370" s="14">
        <f t="shared" si="11"/>
        <v>2984948.0999999996</v>
      </c>
      <c r="J370" s="58" t="s">
        <v>814</v>
      </c>
      <c r="K370" s="58" t="s">
        <v>315</v>
      </c>
    </row>
    <row r="371" spans="1:12" ht="92.85" customHeight="1">
      <c r="A371" s="7">
        <v>15</v>
      </c>
      <c r="B371" s="44" t="s">
        <v>312</v>
      </c>
      <c r="C371" s="13" t="s">
        <v>805</v>
      </c>
      <c r="D371" s="44">
        <v>1</v>
      </c>
      <c r="E371" s="14">
        <v>56.5</v>
      </c>
      <c r="F371" s="45">
        <v>42262</v>
      </c>
      <c r="G371" s="14">
        <v>3010234.07</v>
      </c>
      <c r="H371" s="14">
        <v>25285.97</v>
      </c>
      <c r="I371" s="14">
        <v>2984948.1</v>
      </c>
      <c r="J371" s="58">
        <v>10134527619015</v>
      </c>
      <c r="K371" s="58" t="s">
        <v>315</v>
      </c>
    </row>
    <row r="372" spans="1:12" ht="94.5" customHeight="1">
      <c r="A372" s="7">
        <v>64</v>
      </c>
      <c r="B372" s="44" t="s">
        <v>312</v>
      </c>
      <c r="C372" s="13" t="s">
        <v>815</v>
      </c>
      <c r="D372" s="44">
        <v>1</v>
      </c>
      <c r="E372" s="14">
        <v>33.200000000000003</v>
      </c>
      <c r="F372" s="45">
        <v>42262</v>
      </c>
      <c r="G372" s="14">
        <v>1768845.51</v>
      </c>
      <c r="H372" s="14">
        <v>14858.3</v>
      </c>
      <c r="I372" s="14">
        <f>G372-H372</f>
        <v>1753987.21</v>
      </c>
      <c r="J372" s="58" t="s">
        <v>816</v>
      </c>
      <c r="K372" s="58" t="s">
        <v>315</v>
      </c>
      <c r="L372" s="127"/>
    </row>
    <row r="373" spans="1:12" ht="92.85" customHeight="1">
      <c r="A373" s="7">
        <v>65</v>
      </c>
      <c r="B373" s="44" t="s">
        <v>312</v>
      </c>
      <c r="C373" s="13" t="s">
        <v>802</v>
      </c>
      <c r="D373" s="44">
        <v>1</v>
      </c>
      <c r="E373" s="14">
        <v>33.200000000000003</v>
      </c>
      <c r="F373" s="45">
        <v>42262</v>
      </c>
      <c r="G373" s="14">
        <v>1768845.51</v>
      </c>
      <c r="H373" s="14">
        <v>14858.29</v>
      </c>
      <c r="I373" s="14">
        <f>G373-H373</f>
        <v>1753987.22</v>
      </c>
      <c r="J373" s="58" t="s">
        <v>817</v>
      </c>
      <c r="K373" s="58" t="s">
        <v>315</v>
      </c>
      <c r="L373" s="127"/>
    </row>
    <row r="374" spans="1:12" ht="91.15" customHeight="1">
      <c r="A374" s="7">
        <v>66</v>
      </c>
      <c r="B374" s="44" t="s">
        <v>312</v>
      </c>
      <c r="C374" s="13" t="s">
        <v>798</v>
      </c>
      <c r="D374" s="44">
        <v>1</v>
      </c>
      <c r="E374" s="14">
        <v>33.200000000000003</v>
      </c>
      <c r="F374" s="45">
        <v>42262</v>
      </c>
      <c r="G374" s="14">
        <v>1768845.51</v>
      </c>
      <c r="H374" s="14">
        <v>14858.29</v>
      </c>
      <c r="I374" s="14">
        <f>G374-H374</f>
        <v>1753987.22</v>
      </c>
      <c r="J374" s="58" t="s">
        <v>818</v>
      </c>
      <c r="K374" s="58" t="s">
        <v>315</v>
      </c>
    </row>
    <row r="375" spans="1:12">
      <c r="A375" s="19"/>
      <c r="B375" s="126" t="s">
        <v>793</v>
      </c>
      <c r="C375" s="13"/>
      <c r="D375" s="39" t="s">
        <v>45</v>
      </c>
      <c r="E375" s="39" t="s">
        <v>45</v>
      </c>
      <c r="F375" s="39" t="s">
        <v>45</v>
      </c>
      <c r="G375" s="40">
        <f>SUM(G357:G371)</f>
        <v>40928527.670000002</v>
      </c>
      <c r="H375" s="40">
        <f>SUM(H357:H371)</f>
        <v>343799.61999999988</v>
      </c>
      <c r="I375" s="40">
        <f>SUM(I357:I371)</f>
        <v>40584728.050000012</v>
      </c>
      <c r="J375" s="32"/>
      <c r="K375" s="32"/>
    </row>
    <row r="376" spans="1:12" ht="15" customHeight="1">
      <c r="A376" s="145" t="s">
        <v>819</v>
      </c>
      <c r="B376" s="145"/>
      <c r="C376" s="145"/>
      <c r="D376" s="145"/>
      <c r="E376" s="145"/>
      <c r="F376" s="145"/>
      <c r="G376" s="145"/>
      <c r="H376" s="145"/>
      <c r="I376" s="145"/>
      <c r="J376" s="128"/>
      <c r="K376" s="128"/>
    </row>
    <row r="377" spans="1:12" ht="25.5" customHeight="1">
      <c r="A377" s="129" t="s">
        <v>1</v>
      </c>
      <c r="B377" s="129" t="s">
        <v>2</v>
      </c>
      <c r="C377" s="146" t="s">
        <v>3</v>
      </c>
      <c r="D377" s="146"/>
      <c r="E377" s="146"/>
      <c r="F377" s="129" t="s">
        <v>6</v>
      </c>
      <c r="G377" s="146" t="s">
        <v>820</v>
      </c>
      <c r="H377" s="146"/>
      <c r="I377" s="129" t="s">
        <v>821</v>
      </c>
      <c r="J377" s="128"/>
      <c r="K377" s="128"/>
    </row>
    <row r="378" spans="1:12" ht="105" customHeight="1">
      <c r="A378" s="130">
        <v>1</v>
      </c>
      <c r="B378" s="43" t="s">
        <v>822</v>
      </c>
      <c r="C378" s="147" t="s">
        <v>823</v>
      </c>
      <c r="D378" s="147"/>
      <c r="E378" s="147"/>
      <c r="F378" s="130">
        <v>2017</v>
      </c>
      <c r="G378" s="147" t="s">
        <v>824</v>
      </c>
      <c r="H378" s="147"/>
      <c r="I378" s="130">
        <v>4928074.71</v>
      </c>
      <c r="J378" s="128"/>
      <c r="K378" s="128"/>
    </row>
    <row r="379" spans="1:12" ht="25.5">
      <c r="A379" s="129"/>
      <c r="B379" s="129" t="s">
        <v>825</v>
      </c>
      <c r="C379" s="131"/>
      <c r="D379" s="132"/>
      <c r="E379" s="133"/>
      <c r="F379" s="129"/>
      <c r="G379" s="131"/>
      <c r="H379" s="133"/>
      <c r="I379" s="129">
        <f>I378</f>
        <v>4928074.71</v>
      </c>
      <c r="J379" s="128"/>
      <c r="K379" s="128"/>
    </row>
    <row r="380" spans="1:12" ht="15" customHeight="1">
      <c r="A380" s="146" t="s">
        <v>826</v>
      </c>
      <c r="B380" s="146"/>
      <c r="C380" s="146"/>
      <c r="D380" s="146"/>
      <c r="E380" s="146"/>
      <c r="F380" s="146"/>
      <c r="G380" s="146"/>
      <c r="H380" s="146"/>
      <c r="I380" s="146"/>
      <c r="J380" s="128"/>
      <c r="K380" s="128"/>
    </row>
    <row r="381" spans="1:12" ht="135" customHeight="1">
      <c r="A381" s="7">
        <v>1</v>
      </c>
      <c r="B381" s="7" t="s">
        <v>827</v>
      </c>
      <c r="C381" s="148" t="s">
        <v>305</v>
      </c>
      <c r="D381" s="148"/>
      <c r="E381" s="148"/>
      <c r="F381" s="9">
        <v>42055</v>
      </c>
      <c r="G381" s="148" t="s">
        <v>828</v>
      </c>
      <c r="H381" s="148"/>
      <c r="I381" s="10">
        <v>68590.320000000007</v>
      </c>
      <c r="J381" s="128"/>
      <c r="K381" s="128"/>
    </row>
    <row r="382" spans="1:12" ht="158.25" customHeight="1">
      <c r="A382" s="7">
        <v>2</v>
      </c>
      <c r="B382" s="7" t="s">
        <v>829</v>
      </c>
      <c r="C382" s="148" t="s">
        <v>830</v>
      </c>
      <c r="D382" s="148"/>
      <c r="E382" s="148"/>
      <c r="F382" s="9">
        <v>42387</v>
      </c>
      <c r="G382" s="148" t="s">
        <v>831</v>
      </c>
      <c r="H382" s="148"/>
      <c r="I382" s="10">
        <v>126781.2</v>
      </c>
      <c r="J382" s="128"/>
      <c r="K382" s="128"/>
    </row>
    <row r="383" spans="1:12" ht="135" customHeight="1">
      <c r="A383" s="7">
        <v>3</v>
      </c>
      <c r="B383" s="7" t="s">
        <v>832</v>
      </c>
      <c r="C383" s="148" t="s">
        <v>833</v>
      </c>
      <c r="D383" s="148"/>
      <c r="E383" s="148"/>
      <c r="F383" s="8">
        <v>2016</v>
      </c>
      <c r="G383" s="148" t="s">
        <v>834</v>
      </c>
      <c r="H383" s="148"/>
      <c r="I383" s="10">
        <v>142106.4</v>
      </c>
      <c r="J383" s="128"/>
      <c r="K383" s="128"/>
    </row>
    <row r="384" spans="1:12" ht="189.95" customHeight="1">
      <c r="A384" s="7">
        <v>4</v>
      </c>
      <c r="B384" s="7" t="s">
        <v>832</v>
      </c>
      <c r="C384" s="148" t="s">
        <v>835</v>
      </c>
      <c r="D384" s="148"/>
      <c r="E384" s="148"/>
      <c r="F384" s="8">
        <v>2016</v>
      </c>
      <c r="G384" s="148" t="s">
        <v>836</v>
      </c>
      <c r="H384" s="148"/>
      <c r="I384" s="10">
        <v>142106.4</v>
      </c>
      <c r="J384" s="128"/>
      <c r="K384" s="128"/>
    </row>
    <row r="385" spans="1:11" ht="135" customHeight="1">
      <c r="A385" s="7">
        <v>5</v>
      </c>
      <c r="B385" s="7" t="s">
        <v>837</v>
      </c>
      <c r="C385" s="148" t="s">
        <v>838</v>
      </c>
      <c r="D385" s="148"/>
      <c r="E385" s="148"/>
      <c r="F385" s="8">
        <v>2017</v>
      </c>
      <c r="G385" s="148" t="s">
        <v>839</v>
      </c>
      <c r="H385" s="148"/>
      <c r="I385" s="10">
        <v>142106.4</v>
      </c>
      <c r="J385" s="128"/>
      <c r="K385" s="128"/>
    </row>
    <row r="386" spans="1:11" ht="105" customHeight="1">
      <c r="A386" s="7">
        <v>6</v>
      </c>
      <c r="B386" s="7" t="s">
        <v>840</v>
      </c>
      <c r="C386" s="148" t="s">
        <v>841</v>
      </c>
      <c r="D386" s="148"/>
      <c r="E386" s="148"/>
      <c r="F386" s="8">
        <v>2017</v>
      </c>
      <c r="G386" s="148" t="s">
        <v>842</v>
      </c>
      <c r="H386" s="148"/>
      <c r="I386" s="10">
        <v>142106.4</v>
      </c>
      <c r="J386" s="128"/>
      <c r="K386" s="128"/>
    </row>
    <row r="387" spans="1:11" ht="131.85" customHeight="1">
      <c r="A387" s="7">
        <v>7</v>
      </c>
      <c r="B387" s="7" t="s">
        <v>843</v>
      </c>
      <c r="C387" s="148" t="s">
        <v>844</v>
      </c>
      <c r="D387" s="148"/>
      <c r="E387" s="148"/>
      <c r="F387" s="8">
        <v>2018</v>
      </c>
      <c r="G387" s="148" t="s">
        <v>845</v>
      </c>
      <c r="H387" s="148"/>
      <c r="I387" s="10">
        <v>917712</v>
      </c>
      <c r="J387" s="128"/>
      <c r="K387" s="128"/>
    </row>
    <row r="388" spans="1:11" ht="123" customHeight="1">
      <c r="A388" s="7">
        <v>8</v>
      </c>
      <c r="B388" s="7" t="s">
        <v>846</v>
      </c>
      <c r="C388" s="148" t="s">
        <v>847</v>
      </c>
      <c r="D388" s="148"/>
      <c r="E388" s="148"/>
      <c r="F388" s="8">
        <v>2018</v>
      </c>
      <c r="G388" s="148" t="s">
        <v>848</v>
      </c>
      <c r="H388" s="148"/>
      <c r="I388" s="10">
        <v>474192</v>
      </c>
      <c r="J388" s="128"/>
      <c r="K388" s="128"/>
    </row>
    <row r="389" spans="1:11" ht="123" customHeight="1">
      <c r="A389" s="7">
        <v>9</v>
      </c>
      <c r="B389" s="7" t="s">
        <v>849</v>
      </c>
      <c r="C389" s="149" t="s">
        <v>850</v>
      </c>
      <c r="D389" s="149"/>
      <c r="E389" s="149"/>
      <c r="F389" s="134">
        <v>2019</v>
      </c>
      <c r="G389" s="149" t="s">
        <v>851</v>
      </c>
      <c r="H389" s="149"/>
      <c r="I389" s="135">
        <v>608231</v>
      </c>
      <c r="J389" s="128"/>
      <c r="K389" s="128"/>
    </row>
    <row r="390" spans="1:11" ht="123" customHeight="1">
      <c r="A390" s="7">
        <v>10</v>
      </c>
      <c r="B390" s="7" t="s">
        <v>852</v>
      </c>
      <c r="C390" s="149" t="s">
        <v>853</v>
      </c>
      <c r="D390" s="149"/>
      <c r="E390" s="149"/>
      <c r="F390" s="134">
        <v>2019</v>
      </c>
      <c r="G390" s="149" t="s">
        <v>854</v>
      </c>
      <c r="H390" s="149"/>
      <c r="I390" s="135"/>
      <c r="J390" s="128"/>
      <c r="K390" s="128"/>
    </row>
    <row r="391" spans="1:11" ht="123" customHeight="1">
      <c r="A391" s="7">
        <v>11</v>
      </c>
      <c r="B391" s="7" t="s">
        <v>855</v>
      </c>
      <c r="C391" s="149" t="s">
        <v>856</v>
      </c>
      <c r="D391" s="149"/>
      <c r="E391" s="149"/>
      <c r="F391" s="134">
        <v>2019</v>
      </c>
      <c r="G391" s="149" t="s">
        <v>857</v>
      </c>
      <c r="H391" s="149"/>
      <c r="I391" s="135"/>
      <c r="J391" s="128"/>
      <c r="K391" s="128"/>
    </row>
    <row r="392" spans="1:11" ht="112.7" customHeight="1">
      <c r="A392" s="7">
        <v>12</v>
      </c>
      <c r="B392" s="7" t="s">
        <v>858</v>
      </c>
      <c r="C392" s="148" t="s">
        <v>859</v>
      </c>
      <c r="D392" s="148"/>
      <c r="E392" s="148"/>
      <c r="F392" s="8">
        <v>2020</v>
      </c>
      <c r="G392" s="148" t="s">
        <v>860</v>
      </c>
      <c r="H392" s="148"/>
      <c r="I392" s="10"/>
      <c r="J392" s="128"/>
      <c r="K392" s="128"/>
    </row>
    <row r="393" spans="1:11" ht="112.7" customHeight="1">
      <c r="A393" s="7">
        <v>13</v>
      </c>
      <c r="B393" s="7" t="s">
        <v>861</v>
      </c>
      <c r="C393" s="148" t="s">
        <v>862</v>
      </c>
      <c r="D393" s="148"/>
      <c r="E393" s="148"/>
      <c r="F393" s="8">
        <v>2020</v>
      </c>
      <c r="G393" s="148" t="s">
        <v>863</v>
      </c>
      <c r="H393" s="148"/>
      <c r="I393" s="10"/>
      <c r="J393" s="128"/>
      <c r="K393" s="128"/>
    </row>
    <row r="394" spans="1:11" ht="112.7" customHeight="1">
      <c r="A394" s="7">
        <v>14</v>
      </c>
      <c r="B394" s="7" t="s">
        <v>864</v>
      </c>
      <c r="C394" s="148" t="s">
        <v>865</v>
      </c>
      <c r="D394" s="148"/>
      <c r="E394" s="148"/>
      <c r="F394" s="8">
        <v>2020</v>
      </c>
      <c r="G394" s="148" t="s">
        <v>866</v>
      </c>
      <c r="H394" s="148"/>
      <c r="I394" s="10"/>
      <c r="J394" s="128"/>
      <c r="K394" s="128"/>
    </row>
    <row r="395" spans="1:11" ht="162.19999999999999" customHeight="1">
      <c r="A395" s="7">
        <v>15</v>
      </c>
      <c r="B395" s="7" t="s">
        <v>867</v>
      </c>
      <c r="C395" s="148" t="s">
        <v>868</v>
      </c>
      <c r="D395" s="148"/>
      <c r="E395" s="148"/>
      <c r="F395" s="8">
        <v>2020</v>
      </c>
      <c r="G395" s="148" t="s">
        <v>869</v>
      </c>
      <c r="H395" s="148"/>
      <c r="I395" s="10"/>
      <c r="J395" s="128"/>
      <c r="K395" s="128"/>
    </row>
    <row r="396" spans="1:11" ht="129.19999999999999" customHeight="1">
      <c r="A396" s="7">
        <v>16</v>
      </c>
      <c r="B396" s="7" t="s">
        <v>870</v>
      </c>
      <c r="C396" s="148" t="s">
        <v>871</v>
      </c>
      <c r="D396" s="148"/>
      <c r="E396" s="148"/>
      <c r="F396" s="8">
        <v>2020</v>
      </c>
      <c r="G396" s="148" t="s">
        <v>872</v>
      </c>
      <c r="H396" s="148"/>
      <c r="I396" s="10"/>
      <c r="J396" s="128"/>
      <c r="K396" s="128"/>
    </row>
    <row r="397" spans="1:11" ht="129.19999999999999" customHeight="1">
      <c r="A397" s="7">
        <v>17</v>
      </c>
      <c r="B397" s="7" t="s">
        <v>873</v>
      </c>
      <c r="C397" s="148" t="s">
        <v>874</v>
      </c>
      <c r="D397" s="148"/>
      <c r="E397" s="148"/>
      <c r="F397" s="8">
        <v>2020</v>
      </c>
      <c r="G397" s="148" t="s">
        <v>875</v>
      </c>
      <c r="H397" s="148"/>
      <c r="I397" s="10"/>
      <c r="J397" s="128"/>
      <c r="K397" s="128"/>
    </row>
    <row r="398" spans="1:11" ht="141.75" customHeight="1">
      <c r="A398" s="7">
        <v>18</v>
      </c>
      <c r="B398" s="7" t="s">
        <v>876</v>
      </c>
      <c r="C398" s="149" t="s">
        <v>346</v>
      </c>
      <c r="D398" s="149"/>
      <c r="E398" s="149"/>
      <c r="F398" s="8">
        <v>2020</v>
      </c>
      <c r="G398" s="149" t="s">
        <v>877</v>
      </c>
      <c r="H398" s="149"/>
      <c r="I398" s="10">
        <v>159236</v>
      </c>
      <c r="J398" s="128"/>
      <c r="K398" s="128"/>
    </row>
    <row r="399" spans="1:11" ht="184.15" customHeight="1">
      <c r="A399" s="7">
        <v>19</v>
      </c>
      <c r="B399" s="7" t="s">
        <v>878</v>
      </c>
      <c r="C399" s="149" t="s">
        <v>879</v>
      </c>
      <c r="D399" s="149"/>
      <c r="E399" s="149"/>
      <c r="F399" s="8">
        <v>2021</v>
      </c>
      <c r="G399" s="149" t="s">
        <v>877</v>
      </c>
      <c r="H399" s="149"/>
      <c r="I399" s="10">
        <v>0</v>
      </c>
      <c r="J399" s="128"/>
      <c r="K399" s="128"/>
    </row>
    <row r="400" spans="1:11" ht="162.19999999999999" customHeight="1">
      <c r="A400" s="7">
        <v>20</v>
      </c>
      <c r="B400" s="7" t="s">
        <v>880</v>
      </c>
      <c r="C400" s="149" t="s">
        <v>881</v>
      </c>
      <c r="D400" s="149"/>
      <c r="E400" s="149"/>
      <c r="F400" s="8">
        <v>2021</v>
      </c>
      <c r="G400" s="149" t="s">
        <v>882</v>
      </c>
      <c r="H400" s="149"/>
      <c r="I400" s="10">
        <v>0</v>
      </c>
      <c r="J400" s="128"/>
      <c r="K400" s="128"/>
    </row>
    <row r="401" spans="1:11" ht="28.5">
      <c r="A401" s="7"/>
      <c r="B401" s="77" t="s">
        <v>883</v>
      </c>
      <c r="C401" s="145"/>
      <c r="D401" s="145"/>
      <c r="E401" s="145"/>
      <c r="F401" s="78"/>
      <c r="G401" s="145"/>
      <c r="H401" s="145"/>
      <c r="I401" s="79">
        <f>I382+I381+I383+I384+I385+I386+I387+I388+I389+I400</f>
        <v>2763932.12</v>
      </c>
      <c r="J401" s="29"/>
      <c r="K401" s="29"/>
    </row>
    <row r="402" spans="1:11">
      <c r="D402"/>
    </row>
    <row r="403" spans="1:11">
      <c r="A403" s="170" t="s">
        <v>887</v>
      </c>
      <c r="B403" s="170"/>
      <c r="C403" s="170"/>
      <c r="D403" s="170"/>
      <c r="E403" s="170"/>
      <c r="F403" s="170"/>
      <c r="G403" s="170"/>
      <c r="H403" s="170"/>
      <c r="I403" s="170"/>
      <c r="J403" s="170"/>
      <c r="K403" s="170"/>
    </row>
    <row r="405" spans="1:11" s="155" customFormat="1" ht="75">
      <c r="A405" s="152">
        <v>1</v>
      </c>
      <c r="B405" s="153" t="s">
        <v>248</v>
      </c>
      <c r="C405" s="153" t="s">
        <v>249</v>
      </c>
      <c r="D405" s="153">
        <v>1</v>
      </c>
      <c r="E405" s="154" t="s">
        <v>250</v>
      </c>
      <c r="F405" s="154" t="s">
        <v>15</v>
      </c>
      <c r="G405" s="154">
        <v>2500000</v>
      </c>
      <c r="H405" s="154">
        <v>499999.68</v>
      </c>
      <c r="I405" s="154">
        <f t="shared" ref="I405:I406" si="12">G405-H405</f>
        <v>2000000.32</v>
      </c>
      <c r="J405" s="153" t="s">
        <v>251</v>
      </c>
      <c r="K405" s="153" t="s">
        <v>252</v>
      </c>
    </row>
    <row r="406" spans="1:11" s="155" customFormat="1" ht="322.35000000000002" customHeight="1">
      <c r="A406" s="152">
        <v>2</v>
      </c>
      <c r="B406" s="153" t="s">
        <v>266</v>
      </c>
      <c r="C406" s="153" t="s">
        <v>267</v>
      </c>
      <c r="D406" s="153">
        <v>1</v>
      </c>
      <c r="E406" s="154" t="s">
        <v>268</v>
      </c>
      <c r="F406" s="156">
        <v>41435</v>
      </c>
      <c r="G406" s="157">
        <v>4938418.4400000004</v>
      </c>
      <c r="H406" s="158">
        <v>411534.9</v>
      </c>
      <c r="I406" s="158">
        <f t="shared" si="12"/>
        <v>4526883.54</v>
      </c>
      <c r="J406" s="153" t="s">
        <v>269</v>
      </c>
      <c r="K406" s="153" t="s">
        <v>252</v>
      </c>
    </row>
    <row r="407" spans="1:11" s="155" customFormat="1" ht="56.65" customHeight="1">
      <c r="A407" s="159">
        <v>3</v>
      </c>
      <c r="B407" s="160" t="s">
        <v>308</v>
      </c>
      <c r="C407" s="161" t="s">
        <v>309</v>
      </c>
      <c r="D407" s="153">
        <v>1</v>
      </c>
      <c r="E407" s="154" t="s">
        <v>15</v>
      </c>
      <c r="F407" s="156">
        <v>42067</v>
      </c>
      <c r="G407" s="154">
        <v>0</v>
      </c>
      <c r="H407" s="154">
        <v>0</v>
      </c>
      <c r="I407" s="154">
        <v>0</v>
      </c>
      <c r="J407" s="162" t="s">
        <v>310</v>
      </c>
      <c r="K407" s="162" t="s">
        <v>311</v>
      </c>
    </row>
    <row r="408" spans="1:11" s="155" customFormat="1" ht="75.599999999999994" customHeight="1">
      <c r="A408" s="159">
        <v>4</v>
      </c>
      <c r="B408" s="160" t="s">
        <v>334</v>
      </c>
      <c r="C408" s="161" t="s">
        <v>335</v>
      </c>
      <c r="D408" s="153">
        <v>1</v>
      </c>
      <c r="E408" s="154" t="s">
        <v>336</v>
      </c>
      <c r="F408" s="156">
        <v>42383</v>
      </c>
      <c r="G408" s="157">
        <v>0</v>
      </c>
      <c r="H408" s="157">
        <v>0</v>
      </c>
      <c r="I408" s="158">
        <v>0</v>
      </c>
      <c r="J408" s="163" t="s">
        <v>337</v>
      </c>
      <c r="K408" s="163" t="s">
        <v>252</v>
      </c>
    </row>
    <row r="409" spans="1:11" s="155" customFormat="1" ht="75.599999999999994" customHeight="1">
      <c r="A409" s="159">
        <v>5</v>
      </c>
      <c r="B409" s="160" t="s">
        <v>334</v>
      </c>
      <c r="C409" s="161" t="s">
        <v>338</v>
      </c>
      <c r="D409" s="153">
        <v>1</v>
      </c>
      <c r="E409" s="154" t="s">
        <v>339</v>
      </c>
      <c r="F409" s="156">
        <v>42544</v>
      </c>
      <c r="G409" s="157">
        <v>0</v>
      </c>
      <c r="H409" s="157">
        <v>0</v>
      </c>
      <c r="I409" s="158">
        <v>0</v>
      </c>
      <c r="J409" s="163" t="s">
        <v>340</v>
      </c>
      <c r="K409" s="163" t="s">
        <v>252</v>
      </c>
    </row>
    <row r="410" spans="1:11" s="155" customFormat="1" ht="66.599999999999994" customHeight="1">
      <c r="A410" s="159">
        <v>6</v>
      </c>
      <c r="B410" s="160" t="s">
        <v>334</v>
      </c>
      <c r="C410" s="164" t="s">
        <v>346</v>
      </c>
      <c r="D410" s="153">
        <v>1</v>
      </c>
      <c r="E410" s="154" t="s">
        <v>347</v>
      </c>
      <c r="F410" s="156">
        <v>43132</v>
      </c>
      <c r="G410" s="157">
        <v>0</v>
      </c>
      <c r="H410" s="157">
        <v>0</v>
      </c>
      <c r="I410" s="158">
        <v>0</v>
      </c>
      <c r="J410" s="163" t="s">
        <v>348</v>
      </c>
      <c r="K410" s="163" t="s">
        <v>252</v>
      </c>
    </row>
    <row r="411" spans="1:11" s="155" customFormat="1" ht="92.45" customHeight="1">
      <c r="A411" s="159">
        <v>7</v>
      </c>
      <c r="B411" s="160" t="s">
        <v>397</v>
      </c>
      <c r="C411" s="161" t="s">
        <v>394</v>
      </c>
      <c r="D411" s="165">
        <v>1</v>
      </c>
      <c r="E411" s="166"/>
      <c r="F411" s="167"/>
      <c r="G411" s="168">
        <v>134160</v>
      </c>
      <c r="H411" s="168">
        <v>134160</v>
      </c>
      <c r="I411" s="158">
        <f t="shared" ref="I411:I416" si="13">G411-H411</f>
        <v>0</v>
      </c>
      <c r="J411" s="169" t="s">
        <v>398</v>
      </c>
      <c r="K411" s="169"/>
    </row>
    <row r="412" spans="1:11" s="155" customFormat="1" ht="59.65" customHeight="1">
      <c r="A412" s="159">
        <v>8</v>
      </c>
      <c r="B412" s="160" t="s">
        <v>399</v>
      </c>
      <c r="C412" s="161" t="s">
        <v>394</v>
      </c>
      <c r="D412" s="165">
        <v>1</v>
      </c>
      <c r="E412" s="166" t="s">
        <v>400</v>
      </c>
      <c r="F412" s="167"/>
      <c r="G412" s="168">
        <v>582360</v>
      </c>
      <c r="H412" s="168">
        <v>582360</v>
      </c>
      <c r="I412" s="158">
        <f t="shared" si="13"/>
        <v>0</v>
      </c>
      <c r="J412" s="169" t="s">
        <v>401</v>
      </c>
      <c r="K412" s="169"/>
    </row>
    <row r="413" spans="1:11" s="155" customFormat="1" ht="58.7" customHeight="1">
      <c r="A413" s="159">
        <v>9</v>
      </c>
      <c r="B413" s="160" t="s">
        <v>399</v>
      </c>
      <c r="C413" s="161" t="s">
        <v>394</v>
      </c>
      <c r="D413" s="165">
        <v>1</v>
      </c>
      <c r="E413" s="166" t="s">
        <v>404</v>
      </c>
      <c r="F413" s="167"/>
      <c r="G413" s="168">
        <v>382398</v>
      </c>
      <c r="H413" s="168">
        <v>269421.24</v>
      </c>
      <c r="I413" s="158">
        <f t="shared" si="13"/>
        <v>112976.76000000001</v>
      </c>
      <c r="J413" s="169" t="s">
        <v>405</v>
      </c>
      <c r="K413" s="169"/>
    </row>
    <row r="414" spans="1:11" s="155" customFormat="1" ht="61.7" customHeight="1">
      <c r="A414" s="159">
        <v>10</v>
      </c>
      <c r="B414" s="160" t="s">
        <v>406</v>
      </c>
      <c r="C414" s="161" t="s">
        <v>394</v>
      </c>
      <c r="D414" s="165">
        <v>1</v>
      </c>
      <c r="E414" s="166"/>
      <c r="F414" s="167"/>
      <c r="G414" s="168">
        <v>369081</v>
      </c>
      <c r="H414" s="168">
        <v>369081</v>
      </c>
      <c r="I414" s="158">
        <f t="shared" si="13"/>
        <v>0</v>
      </c>
      <c r="J414" s="169" t="s">
        <v>407</v>
      </c>
      <c r="K414" s="169"/>
    </row>
    <row r="415" spans="1:11" s="155" customFormat="1" ht="58.7" customHeight="1">
      <c r="A415" s="159">
        <v>11</v>
      </c>
      <c r="B415" s="160" t="s">
        <v>399</v>
      </c>
      <c r="C415" s="161" t="s">
        <v>394</v>
      </c>
      <c r="D415" s="165">
        <v>1</v>
      </c>
      <c r="E415" s="166" t="s">
        <v>408</v>
      </c>
      <c r="F415" s="167"/>
      <c r="G415" s="168">
        <v>324548.40000000002</v>
      </c>
      <c r="H415" s="168">
        <v>324548.40000000002</v>
      </c>
      <c r="I415" s="158">
        <f t="shared" si="13"/>
        <v>0</v>
      </c>
      <c r="J415" s="169" t="s">
        <v>409</v>
      </c>
      <c r="K415" s="169"/>
    </row>
    <row r="416" spans="1:11" s="155" customFormat="1" ht="62.65" customHeight="1">
      <c r="A416" s="159">
        <v>12</v>
      </c>
      <c r="B416" s="160" t="s">
        <v>466</v>
      </c>
      <c r="C416" s="161" t="s">
        <v>394</v>
      </c>
      <c r="D416" s="165">
        <v>1</v>
      </c>
      <c r="E416" s="166" t="s">
        <v>467</v>
      </c>
      <c r="F416" s="167"/>
      <c r="G416" s="168">
        <v>298466.40000000002</v>
      </c>
      <c r="H416" s="168">
        <v>298466.40000000002</v>
      </c>
      <c r="I416" s="158">
        <f t="shared" si="13"/>
        <v>0</v>
      </c>
      <c r="J416" s="169" t="s">
        <v>468</v>
      </c>
      <c r="K416" s="169"/>
    </row>
    <row r="417" spans="1:11" s="155" customFormat="1" ht="76.7" customHeight="1">
      <c r="A417" s="159">
        <v>13</v>
      </c>
      <c r="B417" s="160" t="s">
        <v>487</v>
      </c>
      <c r="C417" s="161" t="s">
        <v>484</v>
      </c>
      <c r="D417" s="165">
        <v>1</v>
      </c>
      <c r="E417" s="166" t="s">
        <v>488</v>
      </c>
      <c r="F417" s="167"/>
      <c r="G417" s="168">
        <v>0</v>
      </c>
      <c r="H417" s="168"/>
      <c r="I417" s="158"/>
      <c r="J417" s="169" t="s">
        <v>489</v>
      </c>
      <c r="K417" s="169" t="s">
        <v>490</v>
      </c>
    </row>
    <row r="418" spans="1:11" s="155" customFormat="1" ht="21.75" customHeight="1">
      <c r="A418" s="171" t="s">
        <v>888</v>
      </c>
      <c r="B418" s="172"/>
      <c r="C418" s="173"/>
      <c r="D418" s="165">
        <v>13</v>
      </c>
      <c r="E418" s="166"/>
      <c r="F418" s="167"/>
      <c r="G418" s="174">
        <f>SUM(G405:G417)</f>
        <v>9529432.2400000021</v>
      </c>
      <c r="H418" s="168"/>
      <c r="I418" s="158"/>
      <c r="J418" s="169"/>
      <c r="K418" s="169"/>
    </row>
    <row r="421" spans="1:11" ht="15" customHeight="1">
      <c r="A421" s="151" t="s">
        <v>884</v>
      </c>
      <c r="B421" s="151"/>
      <c r="C421" s="151"/>
      <c r="D421" s="151"/>
      <c r="E421" s="151"/>
      <c r="F421" s="151"/>
      <c r="G421" s="151"/>
      <c r="H421" s="151"/>
      <c r="I421" s="151"/>
    </row>
    <row r="422" spans="1:11">
      <c r="A422" s="136"/>
      <c r="B422" s="136"/>
      <c r="C422" s="136"/>
      <c r="D422" s="137"/>
      <c r="E422" s="136"/>
      <c r="F422" s="136"/>
      <c r="G422" s="136"/>
      <c r="H422" s="136"/>
      <c r="I422" s="136"/>
    </row>
    <row r="423" spans="1:11">
      <c r="A423" s="150" t="s">
        <v>885</v>
      </c>
      <c r="B423" s="150"/>
      <c r="C423" s="150"/>
      <c r="D423" s="150"/>
      <c r="E423" s="150"/>
      <c r="F423" s="150"/>
      <c r="G423" s="150"/>
      <c r="H423" s="150"/>
      <c r="I423" s="150"/>
    </row>
    <row r="467" ht="35.25" customHeight="1"/>
    <row r="475" ht="27" customHeight="1"/>
  </sheetData>
  <mergeCells count="60">
    <mergeCell ref="A421:I421"/>
    <mergeCell ref="A423:I423"/>
    <mergeCell ref="A403:K403"/>
    <mergeCell ref="A418:C418"/>
    <mergeCell ref="C400:E400"/>
    <mergeCell ref="G400:H400"/>
    <mergeCell ref="C401:E401"/>
    <mergeCell ref="G401:H401"/>
    <mergeCell ref="C397:E397"/>
    <mergeCell ref="G397:H397"/>
    <mergeCell ref="C398:E398"/>
    <mergeCell ref="G398:H398"/>
    <mergeCell ref="C399:E399"/>
    <mergeCell ref="G399:H399"/>
    <mergeCell ref="C394:E394"/>
    <mergeCell ref="G394:H394"/>
    <mergeCell ref="C395:E395"/>
    <mergeCell ref="G395:H395"/>
    <mergeCell ref="C396:E396"/>
    <mergeCell ref="G396:H396"/>
    <mergeCell ref="C391:E391"/>
    <mergeCell ref="G391:H391"/>
    <mergeCell ref="C392:E392"/>
    <mergeCell ref="G392:H392"/>
    <mergeCell ref="C393:E393"/>
    <mergeCell ref="G393:H393"/>
    <mergeCell ref="C388:E388"/>
    <mergeCell ref="G388:H388"/>
    <mergeCell ref="C389:E389"/>
    <mergeCell ref="G389:H389"/>
    <mergeCell ref="C390:E390"/>
    <mergeCell ref="G390:H390"/>
    <mergeCell ref="C385:E385"/>
    <mergeCell ref="G385:H385"/>
    <mergeCell ref="C386:E386"/>
    <mergeCell ref="G386:H386"/>
    <mergeCell ref="C387:E387"/>
    <mergeCell ref="G387:H387"/>
    <mergeCell ref="C382:E382"/>
    <mergeCell ref="G382:H382"/>
    <mergeCell ref="C383:E383"/>
    <mergeCell ref="G383:H383"/>
    <mergeCell ref="C384:E384"/>
    <mergeCell ref="G384:H384"/>
    <mergeCell ref="C378:E378"/>
    <mergeCell ref="G378:H378"/>
    <mergeCell ref="A380:I380"/>
    <mergeCell ref="C381:E381"/>
    <mergeCell ref="G381:H381"/>
    <mergeCell ref="A189:K189"/>
    <mergeCell ref="A297:K297"/>
    <mergeCell ref="B356:L356"/>
    <mergeCell ref="A376:I376"/>
    <mergeCell ref="C377:E377"/>
    <mergeCell ref="G377:H377"/>
    <mergeCell ref="A1:I1"/>
    <mergeCell ref="A2:I2"/>
    <mergeCell ref="A4:I4"/>
    <mergeCell ref="A27:I27"/>
    <mergeCell ref="A42:K4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1" zoomScaleNormal="81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1" zoomScaleNormal="81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1585</TotalTime>
  <Application>LibreOffice/5.0.3.1$Windows_x86 LibreOffice_project/fd8cfc22f7f58033351fcb8a83b92acbadb0749e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39</cp:revision>
  <cp:lastPrinted>2020-01-15T10:25:49Z</cp:lastPrinted>
  <dcterms:created xsi:type="dcterms:W3CDTF">2006-09-28T05:33:49Z</dcterms:created>
  <dcterms:modified xsi:type="dcterms:W3CDTF">2021-07-01T10:26:59Z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